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1 財政状況資料集作成（1回目）\07 様式修正対応\01 修正前様式\"/>
    </mc:Choice>
  </mc:AlternateContent>
  <bookViews>
    <workbookView xWindow="0" yWindow="0" windowWidth="23040" windowHeight="9192" tabRatio="93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CO34" i="10"/>
  <c r="CO35" i="10" s="1"/>
  <c r="CO36" i="10" s="1"/>
  <c r="CO37" i="10" s="1"/>
  <c r="BW34" i="10"/>
  <c r="BW35" i="10" s="1"/>
  <c r="BW36" i="10" s="1"/>
  <c r="BW37" i="10" s="1"/>
  <c r="BW38" i="10" s="1"/>
  <c r="BW39" i="10" s="1"/>
  <c r="BW40"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alcChain>
</file>

<file path=xl/sharedStrings.xml><?xml version="1.0" encoding="utf-8"?>
<sst xmlns="http://schemas.openxmlformats.org/spreadsheetml/2006/main" count="1086" uniqueCount="595">
  <si>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</si>
  <si>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</si>
  <si>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</si>
  <si>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</si>
  <si>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</si>
  <si>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</si>
  <si>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</si>
  <si>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</si>
  <si>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</si>
  <si>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</si>
  <si>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</si>
  <si>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</si>
  <si>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</si>
  <si>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</si>
  <si>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</si>
  <si>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</si>
  <si>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</si>
  <si>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</si>
  <si>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</si>
  <si>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</si>
  <si>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</si>
  <si>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</si>
  <si>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</si>
  <si>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</si>
  <si>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</si>
  <si>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</si>
  <si>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</si>
  <si>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</si>
  <si>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</si>
  <si>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</si>
  <si>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</si>
  <si>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</si>
  <si>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</si>
  <si>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</si>
  <si>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</si>
  <si>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</si>
  <si>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</si>
  <si>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</si>
  <si>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</si>
  <si>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</si>
  <si>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</si>
  <si>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</si>
  <si>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</si>
  <si>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</si>
  <si>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</si>
  <si>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</si>
  <si>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</si>
  <si>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</si>
  <si>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</si>
  <si>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</si>
  <si>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</si>
  <si>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</si>
  <si>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</si>
  <si>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</si>
  <si>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</si>
  <si>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</si>
  <si>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</si>
  <si>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</si>
  <si>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</si>
  <si>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</si>
  <si>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</si>
  <si>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</si>
  <si>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</si>
  <si>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</si>
  <si>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</si>
  <si>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</si>
  <si>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</si>
  <si>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</si>
  <si>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</si>
  <si>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</si>
  <si>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</si>
  <si>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</si>
  <si>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</si>
  <si>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</si>
  <si>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</si>
  <si>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</si>
  <si>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</si>
  <si>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</si>
  <si>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</si>
  <si>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</si>
  <si>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</si>
  <si>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</si>
  <si>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</si>
  <si>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</si>
  <si>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</si>
  <si>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</si>
  <si>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</si>
  <si>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</si>
  <si>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</si>
  <si>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</si>
  <si>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</si>
  <si>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</si>
  <si>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</si>
  <si>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</si>
  <si>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</si>
  <si>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</si>
  <si>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</si>
  <si>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</si>
  <si>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</si>
  <si>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</si>
  <si>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</si>
  <si>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</si>
  <si>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</si>
  <si>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</si>
  <si>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</si>
  <si>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</si>
  <si>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</si>
  <si>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</si>
  <si>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</si>
  <si>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</si>
  <si>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</si>
  <si>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</si>
  <si>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</si>
  <si>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</si>
  <si>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</si>
  <si>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</si>
  <si>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</si>
  <si>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</si>
  <si>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</si>
  <si>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</si>
  <si>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</si>
  <si>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</si>
  <si>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</si>
  <si>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</si>
  <si>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</si>
  <si>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</si>
  <si>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</si>
  <si>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</si>
  <si>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</si>
  <si>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</si>
  <si>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</si>
  <si>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</si>
  <si>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</si>
  <si>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</si>
  <si>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</si>
  <si>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</si>
  <si>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</si>
  <si>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</si>
  <si>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</si>
  <si>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</si>
  <si>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</si>
  <si>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</si>
  <si>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</si>
  <si>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</si>
  <si>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</si>
  <si>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</si>
  <si>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</si>
  <si>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</si>
  <si>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</si>
  <si>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</si>
  <si>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</si>
  <si>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</si>
  <si>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</si>
  <si>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</si>
  <si>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</si>
  <si>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</si>
  <si>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</si>
  <si>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</si>
  <si>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</si>
  <si>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</si>
  <si>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</si>
  <si>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</si>
  <si>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</si>
  <si>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</si>
  <si>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</si>
  <si>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</si>
  <si>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</si>
  <si>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</si>
  <si>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</si>
  <si>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</si>
  <si>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</si>
  <si>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</si>
  <si>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</si>
  <si>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</si>
  <si>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</si>
  <si>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</si>
  <si>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</si>
  <si>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</si>
  <si>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</si>
  <si>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</si>
  <si>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</si>
  <si>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</si>
  <si>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</si>
  <si>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</si>
  <si>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</si>
  <si>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</si>
  <si>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</si>
  <si>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</si>
  <si>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</si>
  <si>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</si>
  <si>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</si>
  <si>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</si>
  <si>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</si>
  <si>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</si>
  <si>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</si>
  <si>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</si>
  <si>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</si>
  <si>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</si>
  <si>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</si>
  <si>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</si>
  <si>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</si>
  <si>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</si>
  <si>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</si>
  <si>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</si>
  <si>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</si>
  <si>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</si>
  <si>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</si>
  <si>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</si>
  <si>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</si>
  <si>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</si>
  <si>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</si>
  <si>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</si>
  <si>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岩手県葛巻町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</si>
  <si>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</si>
  <si>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</si>
  <si>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</si>
  <si>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</si>
  <si>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</si>
  <si>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</si>
  <si>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</si>
  <si>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</si>
  <si>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</si>
  <si>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</si>
  <si>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</si>
  <si>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</si>
  <si>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</si>
  <si>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</si>
  <si>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</si>
  <si>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</si>
  <si>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</si>
  <si>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</si>
  <si>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</si>
  <si>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</si>
  <si>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</si>
  <si>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</si>
  <si>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</si>
  <si>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</si>
  <si>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</si>
  <si>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</si>
  <si>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</si>
  <si>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</si>
  <si>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</si>
  <si>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</si>
  <si>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</si>
  <si>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</si>
  <si>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</si>
  <si>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</si>
  <si>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</si>
  <si>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</si>
  <si>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</si>
  <si>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</si>
  <si>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</si>
  <si>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</si>
  <si>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</si>
  <si>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</si>
  <si>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</si>
  <si>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</si>
  <si>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</si>
  <si>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</si>
  <si>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</si>
  <si>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</si>
  <si>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</si>
  <si>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</si>
  <si>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</si>
  <si>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</si>
  <si>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</si>
  <si>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</si>
  <si>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</si>
  <si>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</si>
  <si>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</si>
  <si>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</si>
  <si>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</si>
  <si>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</si>
  <si>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</si>
  <si>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</si>
  <si>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</si>
  <si>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</si>
  <si>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</si>
  <si>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</si>
  <si>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</si>
  <si>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</si>
  <si>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</si>
  <si>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</si>
  <si>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</si>
  <si>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</si>
  <si>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</si>
  <si>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</si>
  <si>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</si>
  <si>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</si>
  <si>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</si>
  <si>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</si>
  <si>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</si>
  <si>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</si>
  <si>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</si>
  <si>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</si>
  <si>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</si>
  <si>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</si>
  <si>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</si>
  <si>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</si>
  <si>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</si>
  <si>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</si>
  <si>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</si>
  <si>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</si>
  <si>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</si>
  <si>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</si>
  <si>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</si>
  <si>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</si>
  <si>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</si>
  <si>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</si>
  <si>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</si>
  <si>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</si>
  <si>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</si>
  <si>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</si>
  <si>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</si>
  <si>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</si>
  <si>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</si>
  <si>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</si>
  <si>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</si>
  <si>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</si>
  <si>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</si>
  <si>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</si>
  <si>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</si>
  <si>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</si>
  <si>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</si>
  <si>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</si>
  <si>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</si>
  <si>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</si>
  <si>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</si>
  <si>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</si>
  <si>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</si>
  <si>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</si>
  <si>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</si>
  <si>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</si>
  <si>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</si>
  <si>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</si>
  <si>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</si>
  <si>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</si>
  <si>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</si>
  <si>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</si>
  <si>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</si>
  <si>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</si>
  <si>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</si>
  <si>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</si>
  <si>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</si>
  <si>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</si>
  <si>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</si>
  <si>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</si>
  <si>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</si>
  <si>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</si>
  <si>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</si>
  <si>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</si>
  <si>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</si>
  <si>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</si>
  <si>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</si>
  <si>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</si>
  <si>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</si>
  <si>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</si>
  <si>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</si>
  <si>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</si>
  <si>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</si>
  <si>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</si>
  <si>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</si>
  <si>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</si>
  <si>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</si>
  <si>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</si>
  <si>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</si>
  <si>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岩手県葛巻町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</si>
  <si>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</si>
  <si>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</si>
  <si>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</si>
  <si>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</si>
  <si>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</si>
  <si>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</si>
  <si>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</si>
  <si>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</si>
  <si>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</si>
  <si>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</si>
  <si>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</si>
  <si>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</si>
  <si>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</si>
  <si>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</si>
  <si>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</si>
  <si>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</si>
  <si>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</si>
  <si>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</si>
  <si>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</si>
  <si>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</si>
  <si>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</si>
  <si>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</si>
  <si>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</si>
  <si>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</si>
  <si>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</si>
  <si>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</si>
  <si>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</si>
  <si>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</si>
  <si>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</si>
  <si>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</si>
  <si>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</si>
  <si>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</si>
  <si>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</si>
  <si>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</si>
  <si>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</si>
  <si>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</si>
  <si>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</si>
  <si>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</si>
  <si>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</si>
  <si>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</si>
  <si>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</si>
  <si>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</si>
  <si>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</si>
  <si>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</si>
  <si>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</si>
  <si>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</si>
  <si>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</si>
  <si>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</si>
  <si>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</si>
  <si>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</si>
  <si>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</si>
  <si>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</si>
  <si>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</si>
  <si>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</si>
  <si>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</si>
  <si>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</si>
  <si>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</si>
  <si>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</si>
  <si>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</si>
  <si>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</si>
  <si>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</si>
  <si>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</si>
  <si>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</si>
  <si>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</si>
  <si>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</si>
  <si>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</si>
  <si>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</si>
  <si>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</si>
  <si>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</si>
  <si>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</si>
  <si>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</si>
  <si>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</si>
  <si>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</si>
  <si>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</si>
  <si>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</si>
  <si>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</si>
  <si>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</si>
  <si>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</si>
  <si>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</si>
  <si>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</si>
  <si>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</si>
  <si>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</si>
  <si>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</si>
  <si>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</si>
  <si>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</si>
  <si>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</si>
  <si>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</si>
  <si>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</si>
  <si>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</si>
  <si>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</si>
  <si>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</si>
  <si>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</si>
  <si>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</si>
  <si>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</si>
  <si>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</si>
  <si>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</si>
  <si>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</si>
  <si>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</si>
  <si>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</si>
  <si>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</si>
  <si>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</si>
  <si>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</si>
  <si>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</si>
  <si>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</si>
  <si>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</si>
  <si>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</si>
  <si>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</si>
  <si>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</si>
  <si>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</si>
  <si>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</si>
  <si>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</si>
  <si>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</si>
  <si>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</si>
  <si>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</si>
  <si>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</si>
  <si>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</si>
  <si>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</si>
  <si>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</si>
  <si>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</si>
  <si>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</si>
  <si>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</si>
  <si>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</si>
  <si>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</si>
  <si>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</si>
  <si>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</si>
  <si>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</si>
  <si>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</si>
  <si>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</si>
  <si>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</si>
  <si>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</si>
  <si>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</si>
  <si>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</si>
  <si>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</si>
  <si>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</si>
  <si>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</si>
  <si>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</si>
  <si>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</si>
  <si>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</si>
  <si>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</si>
  <si>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</si>
  <si>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</si>
  <si>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</si>
  <si>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</si>
  <si>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</si>
  <si>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</si>
  <si>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</si>
  <si>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</si>
  <si>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</si>
  <si>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</si>
  <si>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</si>
  <si>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</si>
  <si>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</si>
  <si>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</si>
  <si>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</si>
  <si>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</si>
  <si>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</si>
  <si>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</si>
  <si>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</si>
  <si>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</si>
  <si>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</si>
  <si>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</si>
  <si>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</si>
  <si>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</si>
  <si>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</si>
  <si>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</si>
  <si>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</si>
  <si>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</si>
  <si>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</si>
  <si>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</si>
  <si>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</si>
  <si>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</si>
  <si>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</si>
  <si>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</si>
  <si>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</si>
  <si>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</si>
  <si>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</si>
  <si>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</si>
  <si>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</si>
  <si>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</si>
  <si>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</si>
  <si>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</si>
  <si>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</si>
  <si>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</si>
  <si>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</si>
  <si>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</si>
  <si>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</si>
  <si>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</si>
  <si>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</si>
  <si>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</si>
  <si>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</si>
  <si>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</si>
  <si>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</si>
  <si>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</si>
  <si>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2.85</t>
  </si>
  <si>
    <t>▲ 0.68</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</si>
  <si>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</si>
  <si>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</si>
  <si>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</si>
  <si>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</si>
  <si>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</si>
  <si>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</si>
  <si>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</si>
  <si>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</si>
  <si>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</si>
  <si>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</si>
  <si>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</si>
  <si>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</si>
  <si>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</si>
  <si>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</si>
  <si>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</si>
  <si>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</si>
  <si>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</si>
  <si>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</si>
  <si>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</si>
  <si>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</si>
  <si>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岩手県市町村総合事務組合（特別会計）</t>
    <rPh sb="0" eb="3">
      <t>イワテケン</t>
    </rPh>
    <rPh sb="3" eb="6">
      <t>シチョウソン</t>
    </rPh>
    <rPh sb="6" eb="8">
      <t>ソウゴウ</t>
    </rPh>
    <rPh sb="8" eb="10">
      <t>ジム</t>
    </rPh>
    <rPh sb="10" eb="12">
      <t>クミアイ</t>
    </rPh>
    <rPh sb="13" eb="17">
      <t>トクベツカイケイ</t>
    </rPh>
    <phoneticPr fontId="5"/>
  </si>
  <si>
    <t>岩手県後期高齢者医療広域連合（特別会計）</t>
    <rPh sb="0" eb="3">
      <t>イワテケン</t>
    </rPh>
    <rPh sb="3" eb="5">
      <t>コウキ</t>
    </rPh>
    <rPh sb="5" eb="7">
      <t>コウレイ</t>
    </rPh>
    <rPh sb="7" eb="8">
      <t>シャ</t>
    </rPh>
    <rPh sb="8" eb="10">
      <t>イリョウ</t>
    </rPh>
    <rPh sb="10" eb="12">
      <t>コウイキ</t>
    </rPh>
    <rPh sb="12" eb="14">
      <t>レンゴウ</t>
    </rPh>
    <rPh sb="15" eb="19">
      <t>トクベツカイケイ</t>
    </rPh>
    <phoneticPr fontId="5"/>
  </si>
  <si>
    <t>（社）葛巻町畜産開発公社</t>
    <rPh sb="1" eb="2">
      <t>シャ</t>
    </rPh>
    <rPh sb="3" eb="6">
      <t>クズマキマチ</t>
    </rPh>
    <rPh sb="6" eb="8">
      <t>チクサン</t>
    </rPh>
    <rPh sb="8" eb="10">
      <t>カイハツ</t>
    </rPh>
    <rPh sb="10" eb="12">
      <t>コウシャ</t>
    </rPh>
    <phoneticPr fontId="27"/>
  </si>
  <si>
    <t>-</t>
    <phoneticPr fontId="2"/>
  </si>
  <si>
    <t>(株)グリーンテージくずまき</t>
  </si>
  <si>
    <t>(株)岩手くずまきワイン</t>
    <rPh sb="3" eb="5">
      <t>イワテ</t>
    </rPh>
    <phoneticPr fontId="27"/>
  </si>
  <si>
    <t>葛巻町森林組合</t>
    <rPh sb="0" eb="3">
      <t>クズマキマチ</t>
    </rPh>
    <rPh sb="3" eb="5">
      <t>シンリン</t>
    </rPh>
    <rPh sb="5" eb="7">
      <t>クミアイ</t>
    </rPh>
    <phoneticPr fontId="27"/>
  </si>
  <si>
    <t>公共施設等整備基金</t>
  </si>
  <si>
    <t>地域づくり振興基金</t>
  </si>
  <si>
    <t>生きがい長寿基金</t>
  </si>
  <si>
    <t>森林環境譲与税基金</t>
  </si>
  <si>
    <t>葛巻町ふるさとづくり基金</t>
    <rPh sb="0" eb="3">
      <t>クズマキマチ</t>
    </rPh>
    <rPh sb="10" eb="12">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</si>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</sst>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0B07-4F84-A573-9A1262A885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196677</c:v>
                </c:pt>
                <c:pt idx="1">
                  <c:v>197379</c:v>
                </c:pt>
                <c:pt idx="2">
                  <c:v>172009</c:v>
                </c:pt>
                <c:pt idx="3">
                  <c:v>433915</c:v>
                </c:pt>
                <c:pt idx="4">
                  <c:v>392167</c:v>
                </c:pt>
              </c:numCache>
            </c:numRef>
          </c:val>
          <c:smooth val="0"/>
          <c:extLst>
            <c:ext xmlns:c16="http://schemas.microsoft.com/office/drawing/2014/chart" uri="{C3380CC4-5D6E-409C-BE32-E72D297353CC}">
              <c16:uniqueId val="{00000001-0B07-4F84-A573-9A1262A885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15.38</c:v>
                </c:pt>
                <c:pt idx="1">
                  <c:v>9.5399999999999991</c:v>
                </c:pt>
                <c:pt idx="2">
                  <c:v>13.59</c:v>
                </c:pt>
                <c:pt idx="3">
                  <c:v>14.52</c:v>
                </c:pt>
                <c:pt idx="4">
                  <c:v>6.47</c:v>
                </c:pt>
              </c:numCache>
            </c:numRef>
          </c:val>
          <c:extLst>
            <c:ext xmlns:c16="http://schemas.microsoft.com/office/drawing/2014/chart" uri="{C3380CC4-5D6E-409C-BE32-E72D297353CC}">
              <c16:uniqueId val="{00000000-A5F2-4702-AFAF-49DDA57BB0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c:v>
                </c:pt>
                <c:pt idx="1">
                  <c:v>23.21</c:v>
                </c:pt>
                <c:pt idx="2">
                  <c:v>22.84</c:v>
                </c:pt>
                <c:pt idx="3">
                  <c:v>20.6</c:v>
                </c:pt>
                <c:pt idx="4">
                  <c:v>18.899999999999999</c:v>
                </c:pt>
              </c:numCache>
            </c:numRef>
          </c:val>
          <c:extLst>
            <c:ext xmlns:c16="http://schemas.microsoft.com/office/drawing/2014/chart" uri="{C3380CC4-5D6E-409C-BE32-E72D297353CC}">
              <c16:uniqueId val="{00000001-A5F2-4702-AFAF-49DDA57BB0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4.2699999999999996</c:v>
                </c:pt>
                <c:pt idx="1">
                  <c:v>-2.85</c:v>
                </c:pt>
                <c:pt idx="2">
                  <c:v>9.49</c:v>
                </c:pt>
                <c:pt idx="3">
                  <c:v>6.09</c:v>
                </c:pt>
                <c:pt idx="4">
                  <c:v>-0.68</c:v>
                </c:pt>
              </c:numCache>
            </c:numRef>
          </c:val>
          <c:smooth val="0"/>
          <c:extLst>
            <c:ext xmlns:c16="http://schemas.microsoft.com/office/drawing/2014/chart" uri="{C3380CC4-5D6E-409C-BE32-E72D297353CC}">
              <c16:uniqueId val="{00000002-A5F2-4702-AFAF-49DDA57BB0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9D-412F-AE30-8C495E7E0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9D-412F-AE30-8C495E7E02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9D-412F-AE30-8C495E7E02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9D-412F-AE30-8C495E7E02C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0.12</c:v>
                </c:pt>
                <c:pt idx="4">
                  <c:v>#N/A</c:v>
                </c:pt>
                <c:pt idx="5">
                  <c:v>0.1</c:v>
                </c:pt>
                <c:pt idx="6">
                  <c:v>#N/A</c:v>
                </c:pt>
                <c:pt idx="7">
                  <c:v>0.09</c:v>
                </c:pt>
                <c:pt idx="8">
                  <c:v>#N/A</c:v>
                </c:pt>
                <c:pt idx="9">
                  <c:v>0.09</c:v>
                </c:pt>
              </c:numCache>
            </c:numRef>
          </c:val>
          <c:extLst>
            <c:ext xmlns:c16="http://schemas.microsoft.com/office/drawing/2014/chart" uri="{C3380CC4-5D6E-409C-BE32-E72D297353CC}">
              <c16:uniqueId val="{00000004-949D-412F-AE30-8C495E7E02C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0.28999999999999998</c:v>
                </c:pt>
                <c:pt idx="2">
                  <c:v>#N/A</c:v>
                </c:pt>
                <c:pt idx="3">
                  <c:v>0.25</c:v>
                </c:pt>
                <c:pt idx="4">
                  <c:v>#N/A</c:v>
                </c:pt>
                <c:pt idx="5">
                  <c:v>0.16</c:v>
                </c:pt>
                <c:pt idx="6">
                  <c:v>#N/A</c:v>
                </c:pt>
                <c:pt idx="7">
                  <c:v>0.16</c:v>
                </c:pt>
                <c:pt idx="8">
                  <c:v>#N/A</c:v>
                </c:pt>
                <c:pt idx="9">
                  <c:v>0.12</c:v>
                </c:pt>
              </c:numCache>
            </c:numRef>
          </c:val>
          <c:extLst>
            <c:ext xmlns:c16="http://schemas.microsoft.com/office/drawing/2014/chart" uri="{C3380CC4-5D6E-409C-BE32-E72D297353CC}">
              <c16:uniqueId val="{00000005-949D-412F-AE30-8C495E7E02CA}"/>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1.77</c:v>
                </c:pt>
                <c:pt idx="2">
                  <c:v>#N/A</c:v>
                </c:pt>
                <c:pt idx="3">
                  <c:v>0.78</c:v>
                </c:pt>
                <c:pt idx="4">
                  <c:v>#N/A</c:v>
                </c:pt>
                <c:pt idx="5">
                  <c:v>0.96</c:v>
                </c:pt>
                <c:pt idx="6">
                  <c:v>#N/A</c:v>
                </c:pt>
                <c:pt idx="7">
                  <c:v>1.05</c:v>
                </c:pt>
                <c:pt idx="8">
                  <c:v>#N/A</c:v>
                </c:pt>
                <c:pt idx="9">
                  <c:v>0.3</c:v>
                </c:pt>
              </c:numCache>
            </c:numRef>
          </c:val>
          <c:extLst>
            <c:ext xmlns:c16="http://schemas.microsoft.com/office/drawing/2014/chart" uri="{C3380CC4-5D6E-409C-BE32-E72D297353CC}">
              <c16:uniqueId val="{00000006-949D-412F-AE30-8C495E7E02C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5.32</c:v>
                </c:pt>
                <c:pt idx="2">
                  <c:v>#N/A</c:v>
                </c:pt>
                <c:pt idx="3">
                  <c:v>5.82</c:v>
                </c:pt>
                <c:pt idx="4">
                  <c:v>#N/A</c:v>
                </c:pt>
                <c:pt idx="5">
                  <c:v>5.43</c:v>
                </c:pt>
                <c:pt idx="6">
                  <c:v>#N/A</c:v>
                </c:pt>
                <c:pt idx="7">
                  <c:v>4.87</c:v>
                </c:pt>
                <c:pt idx="8">
                  <c:v>#N/A</c:v>
                </c:pt>
                <c:pt idx="9">
                  <c:v>3.94</c:v>
                </c:pt>
              </c:numCache>
            </c:numRef>
          </c:val>
          <c:extLst>
            <c:ext xmlns:c16="http://schemas.microsoft.com/office/drawing/2014/chart" uri="{C3380CC4-5D6E-409C-BE32-E72D297353CC}">
              <c16:uniqueId val="{00000007-949D-412F-AE30-8C495E7E02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15.37</c:v>
                </c:pt>
                <c:pt idx="2">
                  <c:v>#N/A</c:v>
                </c:pt>
                <c:pt idx="3">
                  <c:v>9.5399999999999991</c:v>
                </c:pt>
                <c:pt idx="4">
                  <c:v>#N/A</c:v>
                </c:pt>
                <c:pt idx="5">
                  <c:v>13.58</c:v>
                </c:pt>
                <c:pt idx="6">
                  <c:v>#N/A</c:v>
                </c:pt>
                <c:pt idx="7">
                  <c:v>14.51</c:v>
                </c:pt>
                <c:pt idx="8">
                  <c:v>#N/A</c:v>
                </c:pt>
                <c:pt idx="9">
                  <c:v>6.47</c:v>
                </c:pt>
              </c:numCache>
            </c:numRef>
          </c:val>
          <c:extLst>
            <c:ext xmlns:c16="http://schemas.microsoft.com/office/drawing/2014/chart" uri="{C3380CC4-5D6E-409C-BE32-E72D297353CC}">
              <c16:uniqueId val="{00000008-949D-412F-AE30-8C495E7E02C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18.68</c:v>
                </c:pt>
                <c:pt idx="2">
                  <c:v>#N/A</c:v>
                </c:pt>
                <c:pt idx="3">
                  <c:v>17.8</c:v>
                </c:pt>
                <c:pt idx="4">
                  <c:v>#N/A</c:v>
                </c:pt>
                <c:pt idx="5">
                  <c:v>18.87</c:v>
                </c:pt>
                <c:pt idx="6">
                  <c:v>#N/A</c:v>
                </c:pt>
                <c:pt idx="7">
                  <c:v>18.62</c:v>
                </c:pt>
                <c:pt idx="8">
                  <c:v>#N/A</c:v>
                </c:pt>
                <c:pt idx="9">
                  <c:v>18.149999999999999</c:v>
                </c:pt>
              </c:numCache>
            </c:numRef>
          </c:val>
          <c:extLst>
            <c:ext xmlns:c16="http://schemas.microsoft.com/office/drawing/2014/chart" uri="{C3380CC4-5D6E-409C-BE32-E72D297353CC}">
              <c16:uniqueId val="{00000009-949D-412F-AE30-8C495E7E02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565</c:v>
                </c:pt>
                <c:pt idx="5">
                  <c:v>573</c:v>
                </c:pt>
                <c:pt idx="8">
                  <c:v>601</c:v>
                </c:pt>
                <c:pt idx="11">
                  <c:v>649</c:v>
                </c:pt>
                <c:pt idx="14">
                  <c:v>725</c:v>
                </c:pt>
              </c:numCache>
            </c:numRef>
          </c:val>
          <c:extLst>
            <c:ext xmlns:c16="http://schemas.microsoft.com/office/drawing/2014/chart" uri="{C3380CC4-5D6E-409C-BE32-E72D297353CC}">
              <c16:uniqueId val="{00000000-0525-4A91-B78B-5535A4B9F7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25-4A91-B78B-5535A4B9F7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8</c:v>
                </c:pt>
                <c:pt idx="9">
                  <c:v>7</c:v>
                </c:pt>
                <c:pt idx="12">
                  <c:v>7</c:v>
                </c:pt>
              </c:numCache>
            </c:numRef>
          </c:val>
          <c:extLst>
            <c:ext xmlns:c16="http://schemas.microsoft.com/office/drawing/2014/chart" uri="{C3380CC4-5D6E-409C-BE32-E72D297353CC}">
              <c16:uniqueId val="{00000002-0525-4A91-B78B-5535A4B9F7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58</c:v>
                </c:pt>
                <c:pt idx="6">
                  <c:v>61</c:v>
                </c:pt>
                <c:pt idx="9">
                  <c:v>60</c:v>
                </c:pt>
                <c:pt idx="12">
                  <c:v>61</c:v>
                </c:pt>
              </c:numCache>
            </c:numRef>
          </c:val>
          <c:extLst>
            <c:ext xmlns:c16="http://schemas.microsoft.com/office/drawing/2014/chart" uri="{C3380CC4-5D6E-409C-BE32-E72D297353CC}">
              <c16:uniqueId val="{00000003-0525-4A91-B78B-5535A4B9F7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154</c:v>
                </c:pt>
                <c:pt idx="3">
                  <c:v>172</c:v>
                </c:pt>
                <c:pt idx="6">
                  <c:v>211</c:v>
                </c:pt>
                <c:pt idx="9">
                  <c:v>218</c:v>
                </c:pt>
                <c:pt idx="12">
                  <c:v>224</c:v>
                </c:pt>
              </c:numCache>
            </c:numRef>
          </c:val>
          <c:extLst>
            <c:ext xmlns:c16="http://schemas.microsoft.com/office/drawing/2014/chart" uri="{C3380CC4-5D6E-409C-BE32-E72D297353CC}">
              <c16:uniqueId val="{00000004-0525-4A91-B78B-5535A4B9F7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25-4A91-B78B-5535A4B9F7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25-4A91-B78B-5535A4B9F7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590</c:v>
                </c:pt>
                <c:pt idx="3">
                  <c:v>590</c:v>
                </c:pt>
                <c:pt idx="6">
                  <c:v>593</c:v>
                </c:pt>
                <c:pt idx="9">
                  <c:v>643</c:v>
                </c:pt>
                <c:pt idx="12">
                  <c:v>717</c:v>
                </c:pt>
              </c:numCache>
            </c:numRef>
          </c:val>
          <c:extLst>
            <c:ext xmlns:c16="http://schemas.microsoft.com/office/drawing/2014/chart" uri="{C3380CC4-5D6E-409C-BE32-E72D297353CC}">
              <c16:uniqueId val="{00000007-0525-4A91-B78B-5535A4B9F7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195</c:v>
                </c:pt>
                <c:pt idx="2">
                  <c:v>#N/A</c:v>
                </c:pt>
                <c:pt idx="3">
                  <c:v>#N/A</c:v>
                </c:pt>
                <c:pt idx="4">
                  <c:v>256</c:v>
                </c:pt>
                <c:pt idx="5">
                  <c:v>#N/A</c:v>
                </c:pt>
                <c:pt idx="6">
                  <c:v>#N/A</c:v>
                </c:pt>
                <c:pt idx="7">
                  <c:v>272</c:v>
                </c:pt>
                <c:pt idx="8">
                  <c:v>#N/A</c:v>
                </c:pt>
                <c:pt idx="9">
                  <c:v>#N/A</c:v>
                </c:pt>
                <c:pt idx="10">
                  <c:v>279</c:v>
                </c:pt>
                <c:pt idx="11">
                  <c:v>#N/A</c:v>
                </c:pt>
                <c:pt idx="12">
                  <c:v>#N/A</c:v>
                </c:pt>
                <c:pt idx="13">
                  <c:v>284</c:v>
                </c:pt>
                <c:pt idx="14">
                  <c:v>#N/A</c:v>
                </c:pt>
              </c:numCache>
            </c:numRef>
          </c:val>
          <c:smooth val="0"/>
          <c:extLst>
            <c:ext xmlns:c16="http://schemas.microsoft.com/office/drawing/2014/chart" uri="{C3380CC4-5D6E-409C-BE32-E72D297353CC}">
              <c16:uniqueId val="{00000008-0525-4A91-B78B-5535A4B9F7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7365</c:v>
                </c:pt>
                <c:pt idx="5">
                  <c:v>7213</c:v>
                </c:pt>
                <c:pt idx="8">
                  <c:v>7344</c:v>
                </c:pt>
                <c:pt idx="11">
                  <c:v>7523</c:v>
                </c:pt>
                <c:pt idx="14">
                  <c:v>7970</c:v>
                </c:pt>
              </c:numCache>
            </c:numRef>
          </c:val>
          <c:extLst>
            <c:ext xmlns:c16="http://schemas.microsoft.com/office/drawing/2014/chart" uri="{C3380CC4-5D6E-409C-BE32-E72D297353CC}">
              <c16:uniqueId val="{00000000-0011-44E2-A97A-A342E72E30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c:v>
                </c:pt>
                <c:pt idx="5">
                  <c:v>8</c:v>
                </c:pt>
                <c:pt idx="8">
                  <c:v>0</c:v>
                </c:pt>
                <c:pt idx="11">
                  <c:v>0</c:v>
                </c:pt>
                <c:pt idx="14">
                  <c:v>0</c:v>
                </c:pt>
              </c:numCache>
            </c:numRef>
          </c:val>
          <c:extLst>
            <c:ext xmlns:c16="http://schemas.microsoft.com/office/drawing/2014/chart" uri="{C3380CC4-5D6E-409C-BE32-E72D297353CC}">
              <c16:uniqueId val="{00000001-0011-44E2-A97A-A342E72E30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5783</c:v>
                </c:pt>
                <c:pt idx="5">
                  <c:v>5873</c:v>
                </c:pt>
                <c:pt idx="8">
                  <c:v>5678</c:v>
                </c:pt>
                <c:pt idx="11">
                  <c:v>5798</c:v>
                </c:pt>
                <c:pt idx="14">
                  <c:v>6400</c:v>
                </c:pt>
              </c:numCache>
            </c:numRef>
          </c:val>
          <c:extLst>
            <c:ext xmlns:c16="http://schemas.microsoft.com/office/drawing/2014/chart" uri="{C3380CC4-5D6E-409C-BE32-E72D297353CC}">
              <c16:uniqueId val="{00000002-0011-44E2-A97A-A342E72E30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1-44E2-A97A-A342E72E30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11-44E2-A97A-A342E72E30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35</c:v>
                </c:pt>
                <c:pt idx="3">
                  <c:v>37</c:v>
                </c:pt>
                <c:pt idx="6">
                  <c:v>34</c:v>
                </c:pt>
                <c:pt idx="9">
                  <c:v>41</c:v>
                </c:pt>
                <c:pt idx="12">
                  <c:v>28</c:v>
                </c:pt>
              </c:numCache>
            </c:numRef>
          </c:val>
          <c:extLst>
            <c:ext xmlns:c16="http://schemas.microsoft.com/office/drawing/2014/chart" uri="{C3380CC4-5D6E-409C-BE32-E72D297353CC}">
              <c16:uniqueId val="{00000005-0011-44E2-A97A-A342E72E30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649</c:v>
                </c:pt>
                <c:pt idx="3">
                  <c:v>583</c:v>
                </c:pt>
                <c:pt idx="6">
                  <c:v>563</c:v>
                </c:pt>
                <c:pt idx="9">
                  <c:v>612</c:v>
                </c:pt>
                <c:pt idx="12">
                  <c:v>607</c:v>
                </c:pt>
              </c:numCache>
            </c:numRef>
          </c:val>
          <c:extLst>
            <c:ext xmlns:c16="http://schemas.microsoft.com/office/drawing/2014/chart" uri="{C3380CC4-5D6E-409C-BE32-E72D297353CC}">
              <c16:uniqueId val="{00000006-0011-44E2-A97A-A342E72E30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460</c:v>
                </c:pt>
                <c:pt idx="3">
                  <c:v>405</c:v>
                </c:pt>
                <c:pt idx="6">
                  <c:v>351</c:v>
                </c:pt>
                <c:pt idx="9">
                  <c:v>293</c:v>
                </c:pt>
                <c:pt idx="12">
                  <c:v>234</c:v>
                </c:pt>
              </c:numCache>
            </c:numRef>
          </c:val>
          <c:extLst>
            <c:ext xmlns:c16="http://schemas.microsoft.com/office/drawing/2014/chart" uri="{C3380CC4-5D6E-409C-BE32-E72D297353CC}">
              <c16:uniqueId val="{00000007-0011-44E2-A97A-A342E72E30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4040</c:v>
                </c:pt>
                <c:pt idx="3">
                  <c:v>4661</c:v>
                </c:pt>
                <c:pt idx="6">
                  <c:v>4228</c:v>
                </c:pt>
                <c:pt idx="9">
                  <c:v>3890</c:v>
                </c:pt>
                <c:pt idx="12">
                  <c:v>3402</c:v>
                </c:pt>
              </c:numCache>
            </c:numRef>
          </c:val>
          <c:extLst>
            <c:ext xmlns:c16="http://schemas.microsoft.com/office/drawing/2014/chart" uri="{C3380CC4-5D6E-409C-BE32-E72D297353CC}">
              <c16:uniqueId val="{00000008-0011-44E2-A97A-A342E72E30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29</c:v>
                </c:pt>
                <c:pt idx="6">
                  <c:v>24</c:v>
                </c:pt>
                <c:pt idx="9">
                  <c:v>19</c:v>
                </c:pt>
                <c:pt idx="12">
                  <c:v>15</c:v>
                </c:pt>
              </c:numCache>
            </c:numRef>
          </c:val>
          <c:extLst>
            <c:ext xmlns:c16="http://schemas.microsoft.com/office/drawing/2014/chart" uri="{C3380CC4-5D6E-409C-BE32-E72D297353CC}">
              <c16:uniqueId val="{00000009-0011-44E2-A97A-A342E72E30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7702</c:v>
                </c:pt>
                <c:pt idx="3">
                  <c:v>7887</c:v>
                </c:pt>
                <c:pt idx="6">
                  <c:v>7668</c:v>
                </c:pt>
                <c:pt idx="9">
                  <c:v>8652</c:v>
                </c:pt>
                <c:pt idx="12">
                  <c:v>9459</c:v>
                </c:pt>
              </c:numCache>
            </c:numRef>
          </c:val>
          <c:extLst>
            <c:ext xmlns:c16="http://schemas.microsoft.com/office/drawing/2014/chart" uri="{C3380CC4-5D6E-409C-BE32-E72D297353CC}">
              <c16:uniqueId val="{0000000A-0011-44E2-A97A-A342E72E30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508</c:v>
                </c:pt>
                <c:pt idx="5">
                  <c:v>#N/A</c:v>
                </c:pt>
                <c:pt idx="6">
                  <c:v>#N/A</c:v>
                </c:pt>
                <c:pt idx="7">
                  <c:v>0</c:v>
                </c:pt>
                <c:pt idx="8">
                  <c:v>#N/A</c:v>
                </c:pt>
                <c:pt idx="9">
                  <c:v>#N/A</c:v>
                </c:pt>
                <c:pt idx="10">
                  <c:v>186</c:v>
                </c:pt>
                <c:pt idx="11">
                  <c:v>#N/A</c:v>
                </c:pt>
                <c:pt idx="12">
                  <c:v>#N/A</c:v>
                </c:pt>
                <c:pt idx="13">
                  <c:v>0</c:v>
                </c:pt>
                <c:pt idx="14">
                  <c:v>#N/A</c:v>
                </c:pt>
              </c:numCache>
            </c:numRef>
          </c:val>
          <c:smooth val="0"/>
          <c:extLst>
            <c:ext xmlns:c16="http://schemas.microsoft.com/office/drawing/2014/chart" uri="{C3380CC4-5D6E-409C-BE32-E72D297353CC}">
              <c16:uniqueId val="{0000000B-0011-44E2-A97A-A342E72E30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853</c:v>
                </c:pt>
                <c:pt idx="1">
                  <c:v>819</c:v>
                </c:pt>
                <c:pt idx="2">
                  <c:v>819</c:v>
                </c:pt>
              </c:numCache>
            </c:numRef>
          </c:val>
          <c:extLst>
            <c:ext xmlns:c16="http://schemas.microsoft.com/office/drawing/2014/chart" uri="{C3380CC4-5D6E-409C-BE32-E72D297353CC}">
              <c16:uniqueId val="{00000000-971F-44F6-B3D3-1CAB1EECE5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621</c:v>
                </c:pt>
                <c:pt idx="1">
                  <c:v>628</c:v>
                </c:pt>
                <c:pt idx="2">
                  <c:v>910</c:v>
                </c:pt>
              </c:numCache>
            </c:numRef>
          </c:val>
          <c:extLst>
            <c:ext xmlns:c16="http://schemas.microsoft.com/office/drawing/2014/chart" uri="{C3380CC4-5D6E-409C-BE32-E72D297353CC}">
              <c16:uniqueId val="{00000001-971F-44F6-B3D3-1CAB1EECE5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4166</c:v>
                </c:pt>
                <c:pt idx="1">
                  <c:v>4347</c:v>
                </c:pt>
                <c:pt idx="2">
                  <c:v>4667</c:v>
                </c:pt>
              </c:numCache>
            </c:numRef>
          </c:val>
          <c:extLst>
            <c:ext xmlns:c16="http://schemas.microsoft.com/office/drawing/2014/chart" uri="{C3380CC4-5D6E-409C-BE32-E72D297353CC}">
              <c16:uniqueId val="{00000002-971F-44F6-B3D3-1CAB1EECE5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近年実施した公共施設の更新等に係る借入により、元利償還金が増加する推計となっている。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また、公営企業が実施した施設整備に係る元利償還金に対する一般会計繰出金も増加する推計となっている。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今後の事業実施に当たっては、事業の選択と集中を徹底、事業規模や事業費の精査、将来の財政リスクの低減を図っていくことが重要である。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■増減の理由：満期一括償還に向けた積立ては行っていない。</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■今後の方針：満期一括償還の借入れは行っていないものの、将来の財政健全化対策として任意繰上償還を実施しており、その財源として活用するため一定額を確保している状況である。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令和３年度は、地方債現在高が前年度比</a:t>
          </a:r>
          <a:r>
            <a:rPr kumimoji="1" lang="en-US" altLang="ja-JP" sz="1400">
              <a:latin typeface="ＭＳ ゴシック" pitchFamily="49" charset="-128"/>
              <a:ea typeface="ＭＳ ゴシック" pitchFamily="49" charset="-128"/>
            </a:rPr>
            <a:t>807</a:t>
          </a:r>
          <a:r>
            <a:rPr kumimoji="1" lang="ja-JP" altLang="en-US" sz="1400">
              <a:latin typeface="ＭＳ ゴシック" pitchFamily="49" charset="-128"/>
              <a:ea typeface="ＭＳ ゴシック" pitchFamily="49" charset="-128"/>
            </a:rPr>
            <a:t>百万円の増となり、将来負担額が前年度比</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13,745</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一方、充当可能基金が前年度比</a:t>
          </a:r>
          <a:r>
            <a:rPr kumimoji="1" lang="en-US" altLang="ja-JP" sz="1400">
              <a:latin typeface="ＭＳ ゴシック" pitchFamily="49" charset="-128"/>
              <a:ea typeface="ＭＳ ゴシック" pitchFamily="49" charset="-128"/>
            </a:rPr>
            <a:t>602</a:t>
          </a:r>
          <a:r>
            <a:rPr kumimoji="1" lang="ja-JP" altLang="en-US" sz="1400">
              <a:latin typeface="ＭＳ ゴシック" pitchFamily="49" charset="-128"/>
              <a:ea typeface="ＭＳ ゴシック" pitchFamily="49" charset="-128"/>
            </a:rPr>
            <a:t>百万円の増となり、充当可能財源等が前年度比</a:t>
          </a:r>
          <a:r>
            <a:rPr kumimoji="1" lang="en-US" altLang="ja-JP" sz="1400">
              <a:latin typeface="ＭＳ ゴシック" pitchFamily="49" charset="-128"/>
              <a:ea typeface="ＭＳ ゴシック" pitchFamily="49" charset="-128"/>
            </a:rPr>
            <a:t>1,049</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14,370</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結果として、充当可能財源等が将来負担額を上回ったため、将来負担比率は再び「比率なし」となった。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百万円の増の他、特定目的金のうち、公共施設等整備基金が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特定目的基金の大半を占める公共施設等整備基金について、令和元年度から事業着手している役場新庁舎等建設事業に総額で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百万円を充当する見込みとなっている。また、事業費に対しての直接充当のほか、公共施設整備に充てた地方債の償還財源として充当することを想定しているところである。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生きがい長寿基金条例：民間団体が行う先導的事業（在宅福祉、健康づくり、ボランティア活動の活発化等）に対する助成等の財源に充てるため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特定目的基金の大半を占める公共施設等整備基金について、令和元年度から着工の役場新庁舎等建設事業に総額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百万円を充当する計画としている。また、事業費に対しての直接充当のほか、公共施設整備に充てた地方債の償還財源として充当することを想定しているところである。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令和３年度は、積立て及び取崩しを行わなかったため、変動はない。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（Ｒ３）と財政基盤が脆弱であることから、災害対応や社会保障費の増加などに備え標準財政規模の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％程度の額を目安に積立てておくもの。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純繰越金などの余剰財源や普通交付税の予算に対する上振れ分などを活用し、減債基金に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百万円を積立てた一方、財政の健全性の観点から、減債基金を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百万円取崩して、任意繰上償還を実施したもの。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満期一括償還の借入れは行っていないものの、将来の財政健全化対策として任意繰上償還を実施しており、その財源として活用するため一定額を確保している状況である。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5,745
5,722
434.96
9,250,029
8,906,108
280,588
4,334,386
9,458,821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過疎化による人口減少や少子高齢化が進行し、全国平均を上回る高齢化率（令和３年度末</a:t>
          </a:r>
          <a:r>
            <a:rPr kumimoji="1" lang="en-US" altLang="ja-JP" sz="1300" baseline="0">
              <a:latin typeface="ＭＳ Ｐゴシック" panose="020B0600070205080204" pitchFamily="50" charset="-128"/>
              <a:ea typeface="ＭＳ Ｐゴシック" panose="020B0600070205080204" pitchFamily="50" charset="-128"/>
            </a:rPr>
            <a:t>49.0</a:t>
          </a:r>
          <a:r>
            <a:rPr kumimoji="1" lang="ja-JP" altLang="en-US" sz="1300" baseline="0">
              <a:latin typeface="ＭＳ Ｐゴシック" panose="020B0600070205080204" pitchFamily="50" charset="-128"/>
              <a:ea typeface="ＭＳ Ｐゴシック" panose="020B0600070205080204" pitchFamily="50" charset="-128"/>
            </a:rPr>
            <a:t>％、前年同期比＋</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ポイント）に加え、町内に企業が少ないことなどにより財政基盤が弱く、類似団体の中でも最下層に位置している。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産業振興による町税収入の増加を図るなど、自主財源の確保と行政のさらなる効率化に努め、財政の健全化を図る。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経常的経費充当一般財源が前年同規模であった一方、地方税が前年度比</a:t>
          </a:r>
          <a:r>
            <a:rPr kumimoji="1" lang="en-US" altLang="ja-JP" sz="1300">
              <a:latin typeface="ＭＳ Ｐゴシック" panose="020B0600070205080204" pitchFamily="50" charset="-128"/>
              <a:ea typeface="ＭＳ Ｐゴシック" panose="020B0600070205080204" pitchFamily="50" charset="-128"/>
            </a:rPr>
            <a:t>127,394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％）、普通交付税が前年度比</a:t>
          </a:r>
          <a:r>
            <a:rPr kumimoji="1" lang="en-US" altLang="ja-JP" sz="1300">
              <a:latin typeface="ＭＳ Ｐゴシック" panose="020B0600070205080204" pitchFamily="50" charset="-128"/>
              <a:ea typeface="ＭＳ Ｐゴシック" panose="020B0600070205080204" pitchFamily="50" charset="-128"/>
            </a:rPr>
            <a:t>89,609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％）の増などにより、経常収支比率は前年度比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今後は、公債費や老朽化した施設の維持補修費の増加などにより、経常収支比率が増加していく見込みである。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引き続き、職員定数や公共施設の適正な管理に努め、経常的経費の抑制を図っていく必要がある。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63</xdr:row>
      <xdr:rowOff>3302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2126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8128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46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85344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85344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4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選挙事務や新型コロナウイルスのワクチン集団接種に係る時間外勤務手当の増などにより、人件費が前年度比</a:t>
          </a:r>
          <a:r>
            <a:rPr kumimoji="1" lang="en-US" altLang="ja-JP" sz="1300">
              <a:latin typeface="ＭＳ Ｐゴシック" panose="020B0600070205080204" pitchFamily="50" charset="-128"/>
              <a:ea typeface="ＭＳ Ｐゴシック" panose="020B0600070205080204" pitchFamily="50" charset="-128"/>
            </a:rPr>
            <a:t>48,222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％）増加したことや、新型コロナウイルスワクチン接種業務や山村留学寄宿舎管理・調理業務の他、テレワーク施設用備品購入費の増などにより、物件費が前年度比</a:t>
          </a:r>
          <a:r>
            <a:rPr kumimoji="1" lang="en-US" altLang="ja-JP" sz="1300">
              <a:latin typeface="ＭＳ Ｐゴシック" panose="020B0600070205080204" pitchFamily="50" charset="-128"/>
              <a:ea typeface="ＭＳ Ｐゴシック" panose="020B0600070205080204" pitchFamily="50" charset="-128"/>
            </a:rPr>
            <a:t>98,520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％）増加したことが要因で、１人当たりの人件費・物件費経常的物件費の額は前年度比</a:t>
          </a:r>
          <a:r>
            <a:rPr kumimoji="1" lang="en-US" altLang="ja-JP" sz="1300">
              <a:latin typeface="ＭＳ Ｐゴシック" panose="020B0600070205080204" pitchFamily="50" charset="-128"/>
              <a:ea typeface="ＭＳ Ｐゴシック" panose="020B0600070205080204" pitchFamily="50" charset="-128"/>
            </a:rPr>
            <a:t>27,428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類似団体平均よりも低い水準であることから、引き続き、効率的な財政運営に努め、人件費及び物件費の抑制に努めていく必要がある。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84513</xdr:rowOff>
    </xdr:from>
    <xdr:to>
      <xdr:col>23</xdr:col>
      <xdr:colOff>133350</xdr:colOff>
      <xdr:row>82</xdr:row>
      <xdr:rowOff>150696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43413"/>
          <a:ext cx="838200" cy="6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49955</xdr:rowOff>
    </xdr:from>
    <xdr:to>
      <xdr:col>19</xdr:col>
      <xdr:colOff>133350</xdr:colOff>
      <xdr:row>82</xdr:row>
      <xdr:rowOff>84513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08855"/>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4124</xdr:rowOff>
    </xdr:from>
    <xdr:to>
      <xdr:col>15</xdr:col>
      <xdr:colOff>82550</xdr:colOff>
      <xdr:row>82</xdr:row>
      <xdr:rowOff>49955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63024"/>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155939</xdr:rowOff>
    </xdr:from>
    <xdr:to>
      <xdr:col>11</xdr:col>
      <xdr:colOff>31750</xdr:colOff>
      <xdr:row>82</xdr:row>
      <xdr:rowOff>4124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43389"/>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99896</xdr:rowOff>
    </xdr:from>
    <xdr:to>
      <xdr:col>23</xdr:col>
      <xdr:colOff>184150</xdr:colOff>
      <xdr:row>83</xdr:row>
      <xdr:rowOff>30046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116423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33713</xdr:rowOff>
    </xdr:from>
    <xdr:to>
      <xdr:col>19</xdr:col>
      <xdr:colOff>184150</xdr:colOff>
      <xdr:row>82</xdr:row>
      <xdr:rowOff>135313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145490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6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170605</xdr:rowOff>
    </xdr:from>
    <xdr:to>
      <xdr:col>15</xdr:col>
      <xdr:colOff>133350</xdr:colOff>
      <xdr:row>82</xdr:row>
      <xdr:rowOff>100755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110932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124774</xdr:rowOff>
    </xdr:from>
    <xdr:to>
      <xdr:col>11</xdr:col>
      <xdr:colOff>82550</xdr:colOff>
      <xdr:row>82</xdr:row>
      <xdr:rowOff>54924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65101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105139</xdr:rowOff>
    </xdr:from>
    <xdr:to>
      <xdr:col>7</xdr:col>
      <xdr:colOff>31750</xdr:colOff>
      <xdr:row>82</xdr:row>
      <xdr:rowOff>35289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45466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引き続き、適正な給与水準となるよう留意していく必要がある。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120227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86</xdr:row>
      <xdr:rowOff>45296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9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45296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29211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41504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行政改革大綱に掲げた職員削減の目標達成に向けて取り組んできた結果、大幅に数値を改善（Ｈ</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12.26</a:t>
          </a:r>
          <a:r>
            <a:rPr kumimoji="1" lang="ja-JP" altLang="en-US" sz="1300">
              <a:latin typeface="ＭＳ Ｐゴシック" panose="020B0600070205080204" pitchFamily="50" charset="-128"/>
              <a:ea typeface="ＭＳ Ｐゴシック" panose="020B0600070205080204" pitchFamily="50" charset="-128"/>
            </a:rPr>
            <a:t>人）したが、近年は人口の減少や、再任用職員の雇用などにより、人口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人当たりの職員数は増加傾向にあり、類似団体と同規模程度の職員数となっている。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５年度から定年延長が段階的に開始される一方、安定的な行政サービスを提供していくためには、計画的に新規職員を採用していく必要もあることから、引き続き、組織の簡素合理化、事務の効率化、民間委託などに取り組み、適正な定員管理に努めていく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116967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5370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62674</xdr:rowOff>
    </xdr:from>
    <xdr:to>
      <xdr:col>77</xdr:col>
      <xdr:colOff>44450</xdr:colOff>
      <xdr:row>61</xdr:row>
      <xdr:rowOff>95250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2112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157512</xdr:rowOff>
    </xdr:from>
    <xdr:to>
      <xdr:col>72</xdr:col>
      <xdr:colOff>203200</xdr:colOff>
      <xdr:row>61</xdr:row>
      <xdr:rowOff>62674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44512"/>
          <a:ext cx="8890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155702</xdr:rowOff>
    </xdr:from>
    <xdr:to>
      <xdr:col>68</xdr:col>
      <xdr:colOff>152400</xdr:colOff>
      <xdr:row>60</xdr:row>
      <xdr:rowOff>157512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4270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66167</xdr:rowOff>
    </xdr:from>
    <xdr:to>
      <xdr:col>81</xdr:col>
      <xdr:colOff>95250</xdr:colOff>
      <xdr:row>61</xdr:row>
      <xdr:rowOff>167767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82694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130827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11874</xdr:rowOff>
    </xdr:from>
    <xdr:to>
      <xdr:col>73</xdr:col>
      <xdr:colOff>44450</xdr:colOff>
      <xdr:row>61</xdr:row>
      <xdr:rowOff>113474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123651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3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106712</xdr:rowOff>
    </xdr:from>
    <xdr:to>
      <xdr:col>68</xdr:col>
      <xdr:colOff>203200</xdr:colOff>
      <xdr:row>61</xdr:row>
      <xdr:rowOff>36862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47039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104902</xdr:rowOff>
    </xdr:from>
    <xdr:to>
      <xdr:col>64</xdr:col>
      <xdr:colOff>152400</xdr:colOff>
      <xdr:row>61</xdr:row>
      <xdr:rowOff>35052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45229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過去に発行した地方債の元利償還金が前年度比</a:t>
          </a:r>
          <a:r>
            <a:rPr kumimoji="1" lang="en-US" altLang="ja-JP" sz="1300" baseline="0">
              <a:latin typeface="ＭＳ Ｐゴシック" panose="020B0600070205080204" pitchFamily="50" charset="-128"/>
              <a:ea typeface="ＭＳ Ｐゴシック" panose="020B0600070205080204" pitchFamily="50" charset="-128"/>
            </a:rPr>
            <a:t>73,828</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11.5</a:t>
          </a:r>
          <a:r>
            <a:rPr kumimoji="1" lang="ja-JP" altLang="en-US" sz="1300" baseline="0">
              <a:latin typeface="ＭＳ Ｐゴシック" panose="020B0600070205080204" pitchFamily="50" charset="-128"/>
              <a:ea typeface="ＭＳ Ｐゴシック" panose="020B0600070205080204" pitchFamily="50" charset="-128"/>
            </a:rPr>
            <a:t>％）の増となった一方、標準税収入額が前年度比</a:t>
          </a:r>
          <a:r>
            <a:rPr kumimoji="1" lang="en-US" altLang="ja-JP" sz="1300" baseline="0">
              <a:latin typeface="ＭＳ Ｐゴシック" panose="020B0600070205080204" pitchFamily="50" charset="-128"/>
              <a:ea typeface="ＭＳ Ｐゴシック" panose="020B0600070205080204" pitchFamily="50" charset="-128"/>
            </a:rPr>
            <a:t>248,112</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33.9</a:t>
          </a:r>
          <a:r>
            <a:rPr kumimoji="1" lang="ja-JP" altLang="en-US" sz="1300" baseline="0">
              <a:latin typeface="ＭＳ Ｐゴシック" panose="020B0600070205080204" pitchFamily="50" charset="-128"/>
              <a:ea typeface="ＭＳ Ｐゴシック" panose="020B0600070205080204" pitchFamily="50" charset="-128"/>
            </a:rPr>
            <a:t>％）、普通交付税が前年度比</a:t>
          </a:r>
          <a:r>
            <a:rPr kumimoji="1" lang="en-US" altLang="ja-JP" sz="1300" baseline="0">
              <a:latin typeface="ＭＳ Ｐゴシック" panose="020B0600070205080204" pitchFamily="50" charset="-128"/>
              <a:ea typeface="ＭＳ Ｐゴシック" panose="020B0600070205080204" pitchFamily="50" charset="-128"/>
            </a:rPr>
            <a:t>89,609</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％）の増などにより、前年度比</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償還に係る措置期間終了後は、当該比率が増加していく推計であることから、引き続き、事業の選択と集中により、将来世代に過度な財政負担を強いることがないよう、町債の適正発行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169756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4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169756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105410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68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39</xdr:row>
      <xdr:rowOff>846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6150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地方債現在高が前年度比</a:t>
          </a:r>
          <a:r>
            <a:rPr kumimoji="1" lang="en-US" altLang="ja-JP" sz="1300">
              <a:latin typeface="ＭＳ Ｐゴシック" panose="020B0600070205080204" pitchFamily="50" charset="-128"/>
              <a:ea typeface="ＭＳ Ｐゴシック" panose="020B0600070205080204" pitchFamily="50" charset="-128"/>
            </a:rPr>
            <a:t>806,426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％）の増となるなど、将来負担額が前年度比</a:t>
          </a:r>
          <a:r>
            <a:rPr kumimoji="1" lang="en-US" altLang="ja-JP" sz="1300">
              <a:latin typeface="ＭＳ Ｐゴシック" panose="020B0600070205080204" pitchFamily="50" charset="-128"/>
              <a:ea typeface="ＭＳ Ｐゴシック" panose="020B0600070205080204" pitchFamily="50" charset="-128"/>
            </a:rPr>
            <a:t>238,445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％）の増となった一方、充当可能基金が前年度比</a:t>
          </a:r>
          <a:r>
            <a:rPr kumimoji="1" lang="en-US" altLang="ja-JP" sz="1300">
              <a:latin typeface="ＭＳ Ｐゴシック" panose="020B0600070205080204" pitchFamily="50" charset="-128"/>
              <a:ea typeface="ＭＳ Ｐゴシック" panose="020B0600070205080204" pitchFamily="50" charset="-128"/>
            </a:rPr>
            <a:t>601,930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％）の増となるなど、充当可能財源等が前年度比</a:t>
          </a:r>
          <a:r>
            <a:rPr kumimoji="1" lang="en-US" altLang="ja-JP" sz="1300">
              <a:latin typeface="ＭＳ Ｐゴシック" panose="020B0600070205080204" pitchFamily="50" charset="-128"/>
              <a:ea typeface="ＭＳ Ｐゴシック" panose="020B0600070205080204" pitchFamily="50" charset="-128"/>
            </a:rPr>
            <a:t>1,048,973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％）の増となり、この結果、充当可能財源等が将来負担額を大きく上回り、将来負担比率は「比率なし」となった。　</a:t>
          </a:r>
        </a:p>
        <a:p>
          <a:r>
            <a:rPr kumimoji="1" lang="ja-JP" altLang="en-US" sz="1300">
              <a:latin typeface="ＭＳ Ｐゴシック" panose="020B0600070205080204" pitchFamily="50" charset="-128"/>
              <a:ea typeface="ＭＳ Ｐゴシック" panose="020B0600070205080204" pitchFamily="50" charset="-128"/>
            </a:rPr>
            <a:t>　今後地方債の残高が増加する見込みであることから、将来世代に過度な財政負担を強いることがないよう、町債の適正発行及び基金等を活用した繰上償還に努めていく必要がある。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53086</xdr:rowOff>
    </xdr:from>
    <xdr:to>
      <xdr:col>77</xdr:col>
      <xdr:colOff>95250</xdr:colOff>
      <xdr:row>14</xdr:row>
      <xdr:rowOff>154686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139463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156362</xdr:rowOff>
    </xdr:from>
    <xdr:to>
      <xdr:col>68</xdr:col>
      <xdr:colOff>203200</xdr:colOff>
      <xdr:row>15</xdr:row>
      <xdr:rowOff>86512</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2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71289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5,745
5,722
434.96
9,250,029
8,906,108
280,588
4,334,386
9,458,821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前年比</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baseline="0">
              <a:latin typeface="ＭＳ Ｐゴシック" panose="020B0600070205080204" pitchFamily="50" charset="-128"/>
              <a:ea typeface="ＭＳ Ｐゴシック" panose="020B0600070205080204" pitchFamily="50" charset="-128"/>
            </a:rPr>
            <a:t>3.5</a:t>
          </a:r>
          <a:r>
            <a:rPr kumimoji="1" lang="ja-JP" altLang="en-US" sz="1300" baseline="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今後も職員定数管理の徹底を図り、効率的な財政運営に努める。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業務や山村留学寄宿舎管理・調理業務の他、テレワーク施設用備品購入費などにより増となったが、引き続き、事務事業の効率化を図り、物件費全般の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4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420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88138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住民税非課税世帯等に対する臨時特別給付等が大きく影響しているが、引き続き、適正な給付に留意していく必要がある。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繰出金が前年度比</a:t>
          </a:r>
          <a:r>
            <a:rPr kumimoji="1" lang="en-US" altLang="ja-JP" sz="1300">
              <a:latin typeface="ＭＳ Ｐゴシック" panose="020B0600070205080204" pitchFamily="50" charset="-128"/>
              <a:ea typeface="ＭＳ Ｐゴシック" panose="020B0600070205080204" pitchFamily="50" charset="-128"/>
            </a:rPr>
            <a:t>10,139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％）の減などが主な要因である。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57</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529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9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9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人口減少対策に係る各種助成事業や町立病院運営に係る補助金などにより、引き続き補助費が高い水準で推移する見込みであるが、対象事業を精査し、経費の増嵩抑制を図ることが必要である。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814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ポイントの増であるが、類似団体平均を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地方債償還に係る措置期間終了後は毎年度の公債費が増加していく推計であることから、引き続き、事業の選択と集中により、将来世代に過度な財政負担を強いることがないよう努める。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2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03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等建設事業の実施により、公債費以外に係る経常収支比率の割合は増加傾向になることが予想される。また、同事業に係る起債の本償還が開始されるＲ８年度以降からは、公債費以外に係る経常収支比率の割合は減少傾向になる見通し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78</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4406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19558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863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101924</xdr:rowOff>
    </xdr:from>
    <xdr:to>
      <xdr:col>29</xdr:col>
      <xdr:colOff>127000</xdr:colOff>
      <xdr:row>15</xdr:row>
      <xdr:rowOff>164875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21299"/>
          <a:ext cx="647700" cy="6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164875</xdr:rowOff>
    </xdr:from>
    <xdr:to>
      <xdr:col>26</xdr:col>
      <xdr:colOff>50800</xdr:colOff>
      <xdr:row>16</xdr:row>
      <xdr:rowOff>59119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84250"/>
          <a:ext cx="698500" cy="6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59119</xdr:rowOff>
    </xdr:from>
    <xdr:to>
      <xdr:col>22</xdr:col>
      <xdr:colOff>114300</xdr:colOff>
      <xdr:row>17</xdr:row>
      <xdr:rowOff>43997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49944"/>
          <a:ext cx="698500" cy="15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144570</xdr:rowOff>
    </xdr:from>
    <xdr:to>
      <xdr:col>18</xdr:col>
      <xdr:colOff>177800</xdr:colOff>
      <xdr:row>17</xdr:row>
      <xdr:rowOff>43997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935395"/>
          <a:ext cx="698500" cy="7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51124</xdr:rowOff>
    </xdr:from>
    <xdr:to>
      <xdr:col>29</xdr:col>
      <xdr:colOff>177800</xdr:colOff>
      <xdr:row>15</xdr:row>
      <xdr:rowOff>152724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7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67651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1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114075</xdr:rowOff>
    </xdr:from>
    <xdr:to>
      <xdr:col>26</xdr:col>
      <xdr:colOff>101600</xdr:colOff>
      <xdr:row>16</xdr:row>
      <xdr:rowOff>44225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3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54402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8319</xdr:rowOff>
    </xdr:from>
    <xdr:to>
      <xdr:col>22</xdr:col>
      <xdr:colOff>165100</xdr:colOff>
      <xdr:row>16</xdr:row>
      <xdr:rowOff>109919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9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120096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6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164647</xdr:rowOff>
    </xdr:from>
    <xdr:to>
      <xdr:col>19</xdr:col>
      <xdr:colOff>38100</xdr:colOff>
      <xdr:row>17</xdr:row>
      <xdr:rowOff>94797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5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79574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93770</xdr:rowOff>
    </xdr:from>
    <xdr:to>
      <xdr:col>15</xdr:col>
      <xdr:colOff>101600</xdr:colOff>
      <xdr:row>17</xdr:row>
      <xdr:rowOff>23920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8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34097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195547</xdr:rowOff>
    </xdr:from>
    <xdr:to>
      <xdr:col>29</xdr:col>
      <xdr:colOff>127000</xdr:colOff>
      <xdr:row>35</xdr:row>
      <xdr:rowOff>225118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05897"/>
          <a:ext cx="647700" cy="2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225118</xdr:rowOff>
    </xdr:from>
    <xdr:to>
      <xdr:col>26</xdr:col>
      <xdr:colOff>50800</xdr:colOff>
      <xdr:row>35</xdr:row>
      <xdr:rowOff>261204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35468"/>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261204</xdr:rowOff>
    </xdr:from>
    <xdr:to>
      <xdr:col>22</xdr:col>
      <xdr:colOff>114300</xdr:colOff>
      <xdr:row>35</xdr:row>
      <xdr:rowOff>327221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1554"/>
          <a:ext cx="698500" cy="6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327221</xdr:rowOff>
    </xdr:from>
    <xdr:to>
      <xdr:col>18</xdr:col>
      <xdr:colOff>177800</xdr:colOff>
      <xdr:row>36</xdr:row>
      <xdr:rowOff>157649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37571"/>
          <a:ext cx="698500" cy="17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144747</xdr:rowOff>
    </xdr:from>
    <xdr:to>
      <xdr:col>29</xdr:col>
      <xdr:colOff>177800</xdr:colOff>
      <xdr:row>35</xdr:row>
      <xdr:rowOff>246347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332724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174318</xdr:rowOff>
    </xdr:from>
    <xdr:to>
      <xdr:col>26</xdr:col>
      <xdr:colOff>101600</xdr:colOff>
      <xdr:row>35</xdr:row>
      <xdr:rowOff>275918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286095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5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210404</xdr:rowOff>
    </xdr:from>
    <xdr:to>
      <xdr:col>22</xdr:col>
      <xdr:colOff>165100</xdr:colOff>
      <xdr:row>35</xdr:row>
      <xdr:rowOff>312004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322181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276421</xdr:rowOff>
    </xdr:from>
    <xdr:to>
      <xdr:col>19</xdr:col>
      <xdr:colOff>38100</xdr:colOff>
      <xdr:row>36</xdr:row>
      <xdr:rowOff>35121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45298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5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106849</xdr:rowOff>
    </xdr:from>
    <xdr:to>
      <xdr:col>15</xdr:col>
      <xdr:colOff>101600</xdr:colOff>
      <xdr:row>37</xdr:row>
      <xdr:rowOff>36999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5,745
5,722
434.96
9,250,029
8,906,108
280,588
4,334,386
9,458,821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163188</xdr:rowOff>
    </xdr:from>
    <xdr:to>
      <xdr:col>24</xdr:col>
      <xdr:colOff>63500</xdr:colOff>
      <xdr:row>36</xdr:row>
      <xdr:rowOff>59473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63938"/>
          <a:ext cx="8382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59473</xdr:rowOff>
    </xdr:from>
    <xdr:to>
      <xdr:col>19</xdr:col>
      <xdr:colOff>177800</xdr:colOff>
      <xdr:row>37</xdr:row>
      <xdr:rowOff>5203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31673"/>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5203</xdr:rowOff>
    </xdr:from>
    <xdr:to>
      <xdr:col>15</xdr:col>
      <xdr:colOff>50800</xdr:colOff>
      <xdr:row>37</xdr:row>
      <xdr:rowOff>34681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48853"/>
          <a:ext cx="8890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34681</xdr:rowOff>
    </xdr:from>
    <xdr:to>
      <xdr:col>10</xdr:col>
      <xdr:colOff>114300</xdr:colOff>
      <xdr:row>37</xdr:row>
      <xdr:rowOff>56273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7833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112388</xdr:rowOff>
    </xdr:from>
    <xdr:to>
      <xdr:col>24</xdr:col>
      <xdr:colOff>114300</xdr:colOff>
      <xdr:row>36</xdr:row>
      <xdr:rowOff>42538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135265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6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8673</xdr:rowOff>
    </xdr:from>
    <xdr:to>
      <xdr:col>20</xdr:col>
      <xdr:colOff>38100</xdr:colOff>
      <xdr:row>36</xdr:row>
      <xdr:rowOff>110273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101400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7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125853</xdr:rowOff>
    </xdr:from>
    <xdr:to>
      <xdr:col>15</xdr:col>
      <xdr:colOff>101600</xdr:colOff>
      <xdr:row>37</xdr:row>
      <xdr:rowOff>56003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47130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9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155331</xdr:rowOff>
    </xdr:from>
    <xdr:to>
      <xdr:col>10</xdr:col>
      <xdr:colOff>165100</xdr:colOff>
      <xdr:row>37</xdr:row>
      <xdr:rowOff>85481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76608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2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5473</xdr:rowOff>
    </xdr:from>
    <xdr:to>
      <xdr:col>6</xdr:col>
      <xdr:colOff>38100</xdr:colOff>
      <xdr:row>37</xdr:row>
      <xdr:rowOff>107073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98200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74240</xdr:rowOff>
    </xdr:from>
    <xdr:to>
      <xdr:col>24</xdr:col>
      <xdr:colOff>63500</xdr:colOff>
      <xdr:row>57</xdr:row>
      <xdr:rowOff>113068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46890"/>
          <a:ext cx="8382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86063</xdr:rowOff>
    </xdr:from>
    <xdr:to>
      <xdr:col>19</xdr:col>
      <xdr:colOff>177800</xdr:colOff>
      <xdr:row>57</xdr:row>
      <xdr:rowOff>113068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58713"/>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86063</xdr:rowOff>
    </xdr:from>
    <xdr:to>
      <xdr:col>15</xdr:col>
      <xdr:colOff>50800</xdr:colOff>
      <xdr:row>57</xdr:row>
      <xdr:rowOff>126304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58713"/>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126304</xdr:rowOff>
    </xdr:from>
    <xdr:to>
      <xdr:col>10</xdr:col>
      <xdr:colOff>114300</xdr:colOff>
      <xdr:row>57</xdr:row>
      <xdr:rowOff>139568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98954"/>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23440</xdr:rowOff>
    </xdr:from>
    <xdr:to>
      <xdr:col>24</xdr:col>
      <xdr:colOff>114300</xdr:colOff>
      <xdr:row>57</xdr:row>
      <xdr:rowOff>125040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1867</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62268</xdr:rowOff>
    </xdr:from>
    <xdr:to>
      <xdr:col>20</xdr:col>
      <xdr:colOff>38100</xdr:colOff>
      <xdr:row>57</xdr:row>
      <xdr:rowOff>163868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154995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2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35263</xdr:rowOff>
    </xdr:from>
    <xdr:to>
      <xdr:col>15</xdr:col>
      <xdr:colOff>101600</xdr:colOff>
      <xdr:row>57</xdr:row>
      <xdr:rowOff>136863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153390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75504</xdr:rowOff>
    </xdr:from>
    <xdr:to>
      <xdr:col>10</xdr:col>
      <xdr:colOff>165100</xdr:colOff>
      <xdr:row>58</xdr:row>
      <xdr:rowOff>5654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168231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88768</xdr:rowOff>
    </xdr:from>
    <xdr:to>
      <xdr:col>6</xdr:col>
      <xdr:colOff>38100</xdr:colOff>
      <xdr:row>58</xdr:row>
      <xdr:rowOff>18918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10045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5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54707</xdr:rowOff>
    </xdr:from>
    <xdr:to>
      <xdr:col>24</xdr:col>
      <xdr:colOff>63500</xdr:colOff>
      <xdr:row>76</xdr:row>
      <xdr:rowOff>130031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84907"/>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54707</xdr:rowOff>
    </xdr:from>
    <xdr:to>
      <xdr:col>19</xdr:col>
      <xdr:colOff>177800</xdr:colOff>
      <xdr:row>77</xdr:row>
      <xdr:rowOff>88447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84907"/>
          <a:ext cx="889000" cy="2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64422</xdr:rowOff>
    </xdr:from>
    <xdr:to>
      <xdr:col>15</xdr:col>
      <xdr:colOff>50800</xdr:colOff>
      <xdr:row>77</xdr:row>
      <xdr:rowOff>88447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094622"/>
          <a:ext cx="8890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23160</xdr:rowOff>
    </xdr:from>
    <xdr:to>
      <xdr:col>10</xdr:col>
      <xdr:colOff>114300</xdr:colOff>
      <xdr:row>76</xdr:row>
      <xdr:rowOff>64422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05336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79231</xdr:rowOff>
    </xdr:from>
    <xdr:to>
      <xdr:col>24</xdr:col>
      <xdr:colOff>114300</xdr:colOff>
      <xdr:row>77</xdr:row>
      <xdr:rowOff>9381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57658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0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3907</xdr:rowOff>
    </xdr:from>
    <xdr:to>
      <xdr:col>20</xdr:col>
      <xdr:colOff>38100</xdr:colOff>
      <xdr:row>76</xdr:row>
      <xdr:rowOff>105507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122034</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80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37647</xdr:rowOff>
    </xdr:from>
    <xdr:to>
      <xdr:col>15</xdr:col>
      <xdr:colOff>101600</xdr:colOff>
      <xdr:row>77</xdr:row>
      <xdr:rowOff>139247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130374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3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13622</xdr:rowOff>
    </xdr:from>
    <xdr:to>
      <xdr:col>10</xdr:col>
      <xdr:colOff>165100</xdr:colOff>
      <xdr:row>76</xdr:row>
      <xdr:rowOff>115222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131749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8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143810</xdr:rowOff>
    </xdr:from>
    <xdr:to>
      <xdr:col>6</xdr:col>
      <xdr:colOff>38100</xdr:colOff>
      <xdr:row>76</xdr:row>
      <xdr:rowOff>73960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90487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7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122837</xdr:rowOff>
    </xdr:from>
    <xdr:to>
      <xdr:col>24</xdr:col>
      <xdr:colOff>63500</xdr:colOff>
      <xdr:row>97</xdr:row>
      <xdr:rowOff>126854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10587"/>
          <a:ext cx="838200" cy="3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104822</xdr:rowOff>
    </xdr:from>
    <xdr:to>
      <xdr:col>19</xdr:col>
      <xdr:colOff>177800</xdr:colOff>
      <xdr:row>97</xdr:row>
      <xdr:rowOff>126854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35472"/>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104822</xdr:rowOff>
    </xdr:from>
    <xdr:to>
      <xdr:col>15</xdr:col>
      <xdr:colOff>50800</xdr:colOff>
      <xdr:row>97</xdr:row>
      <xdr:rowOff>143782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5472"/>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138840</xdr:rowOff>
    </xdr:from>
    <xdr:to>
      <xdr:col>10</xdr:col>
      <xdr:colOff>114300</xdr:colOff>
      <xdr:row>97</xdr:row>
      <xdr:rowOff>143782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69490"/>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72037</xdr:rowOff>
    </xdr:from>
    <xdr:to>
      <xdr:col>24</xdr:col>
      <xdr:colOff>114300</xdr:colOff>
      <xdr:row>96</xdr:row>
      <xdr:rowOff>2187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94914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76054</xdr:rowOff>
    </xdr:from>
    <xdr:to>
      <xdr:col>20</xdr:col>
      <xdr:colOff>38100</xdr:colOff>
      <xdr:row>98</xdr:row>
      <xdr:rowOff>6204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22731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54022</xdr:rowOff>
    </xdr:from>
    <xdr:to>
      <xdr:col>15</xdr:col>
      <xdr:colOff>101600</xdr:colOff>
      <xdr:row>97</xdr:row>
      <xdr:rowOff>155622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92982</xdr:rowOff>
    </xdr:from>
    <xdr:to>
      <xdr:col>10</xdr:col>
      <xdr:colOff>165100</xdr:colOff>
      <xdr:row>98</xdr:row>
      <xdr:rowOff>23132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88040</xdr:rowOff>
    </xdr:from>
    <xdr:to>
      <xdr:col>6</xdr:col>
      <xdr:colOff>38100</xdr:colOff>
      <xdr:row>98</xdr:row>
      <xdr:rowOff>18190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34717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9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165505</xdr:rowOff>
    </xdr:from>
    <xdr:to>
      <xdr:col>55</xdr:col>
      <xdr:colOff>0</xdr:colOff>
      <xdr:row>36</xdr:row>
      <xdr:rowOff>78980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94805"/>
          <a:ext cx="838200" cy="2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165505</xdr:rowOff>
    </xdr:from>
    <xdr:to>
      <xdr:col>50</xdr:col>
      <xdr:colOff>114300</xdr:colOff>
      <xdr:row>36</xdr:row>
      <xdr:rowOff>118292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94805"/>
          <a:ext cx="889000" cy="29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118292</xdr:rowOff>
    </xdr:from>
    <xdr:to>
      <xdr:col>45</xdr:col>
      <xdr:colOff>177800</xdr:colOff>
      <xdr:row>38</xdr:row>
      <xdr:rowOff>15227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90492"/>
          <a:ext cx="889000" cy="2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83011</xdr:rowOff>
    </xdr:from>
    <xdr:to>
      <xdr:col>41</xdr:col>
      <xdr:colOff>50800</xdr:colOff>
      <xdr:row>38</xdr:row>
      <xdr:rowOff>15227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55211"/>
          <a:ext cx="889000" cy="27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28180</xdr:rowOff>
    </xdr:from>
    <xdr:to>
      <xdr:col>55</xdr:col>
      <xdr:colOff>50800</xdr:colOff>
      <xdr:row>36</xdr:row>
      <xdr:rowOff>129780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51057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5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114705</xdr:rowOff>
    </xdr:from>
    <xdr:to>
      <xdr:col>50</xdr:col>
      <xdr:colOff>165100</xdr:colOff>
      <xdr:row>35</xdr:row>
      <xdr:rowOff>44855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61382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1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67492</xdr:rowOff>
    </xdr:from>
    <xdr:to>
      <xdr:col>46</xdr:col>
      <xdr:colOff>38100</xdr:colOff>
      <xdr:row>36</xdr:row>
      <xdr:rowOff>169092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14169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0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135877</xdr:rowOff>
    </xdr:from>
    <xdr:to>
      <xdr:col>41</xdr:col>
      <xdr:colOff>101600</xdr:colOff>
      <xdr:row>38</xdr:row>
      <xdr:rowOff>66027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82554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32211</xdr:rowOff>
    </xdr:from>
    <xdr:to>
      <xdr:col>36</xdr:col>
      <xdr:colOff>165100</xdr:colOff>
      <xdr:row>36</xdr:row>
      <xdr:rowOff>133811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150338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97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75092</xdr:rowOff>
    </xdr:from>
    <xdr:to>
      <xdr:col>55</xdr:col>
      <xdr:colOff>0</xdr:colOff>
      <xdr:row>54</xdr:row>
      <xdr:rowOff>154622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333392"/>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75092</xdr:rowOff>
    </xdr:from>
    <xdr:to>
      <xdr:col>50</xdr:col>
      <xdr:colOff>114300</xdr:colOff>
      <xdr:row>57</xdr:row>
      <xdr:rowOff>59673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333392"/>
          <a:ext cx="889000" cy="49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11343</xdr:rowOff>
    </xdr:from>
    <xdr:to>
      <xdr:col>45</xdr:col>
      <xdr:colOff>177800</xdr:colOff>
      <xdr:row>57</xdr:row>
      <xdr:rowOff>59673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83993"/>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11343</xdr:rowOff>
    </xdr:from>
    <xdr:to>
      <xdr:col>41</xdr:col>
      <xdr:colOff>50800</xdr:colOff>
      <xdr:row>57</xdr:row>
      <xdr:rowOff>12681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83993"/>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103822</xdr:rowOff>
    </xdr:from>
    <xdr:to>
      <xdr:col>55</xdr:col>
      <xdr:colOff>50800</xdr:colOff>
      <xdr:row>55</xdr:row>
      <xdr:rowOff>33972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126699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24292</xdr:rowOff>
    </xdr:from>
    <xdr:to>
      <xdr:col>50</xdr:col>
      <xdr:colOff>165100</xdr:colOff>
      <xdr:row>54</xdr:row>
      <xdr:rowOff>125892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2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142419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05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8873</xdr:rowOff>
    </xdr:from>
    <xdr:to>
      <xdr:col>46</xdr:col>
      <xdr:colOff>38100</xdr:colOff>
      <xdr:row>57</xdr:row>
      <xdr:rowOff>110473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101600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7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131993</xdr:rowOff>
    </xdr:from>
    <xdr:to>
      <xdr:col>41</xdr:col>
      <xdr:colOff>101600</xdr:colOff>
      <xdr:row>57</xdr:row>
      <xdr:rowOff>62143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78670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50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133331</xdr:rowOff>
    </xdr:from>
    <xdr:to>
      <xdr:col>36</xdr:col>
      <xdr:colOff>165100</xdr:colOff>
      <xdr:row>57</xdr:row>
      <xdr:rowOff>63481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54608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8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133808</xdr:rowOff>
    </xdr:from>
    <xdr:to>
      <xdr:col>55</xdr:col>
      <xdr:colOff>0</xdr:colOff>
      <xdr:row>75</xdr:row>
      <xdr:rowOff>47392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21108"/>
          <a:ext cx="838200" cy="8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47392</xdr:rowOff>
    </xdr:from>
    <xdr:to>
      <xdr:col>50</xdr:col>
      <xdr:colOff>114300</xdr:colOff>
      <xdr:row>75</xdr:row>
      <xdr:rowOff>63639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906142"/>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63639</xdr:rowOff>
    </xdr:from>
    <xdr:to>
      <xdr:col>45</xdr:col>
      <xdr:colOff>177800</xdr:colOff>
      <xdr:row>76</xdr:row>
      <xdr:rowOff>20331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22389"/>
          <a:ext cx="889000" cy="1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20331</xdr:rowOff>
    </xdr:from>
    <xdr:to>
      <xdr:col>41</xdr:col>
      <xdr:colOff>50800</xdr:colOff>
      <xdr:row>76</xdr:row>
      <xdr:rowOff>100673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50531"/>
          <a:ext cx="889000" cy="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83008</xdr:rowOff>
    </xdr:from>
    <xdr:to>
      <xdr:col>55</xdr:col>
      <xdr:colOff>50800</xdr:colOff>
      <xdr:row>75</xdr:row>
      <xdr:rowOff>13158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105885</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6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168042</xdr:rowOff>
    </xdr:from>
    <xdr:to>
      <xdr:col>50</xdr:col>
      <xdr:colOff>165100</xdr:colOff>
      <xdr:row>75</xdr:row>
      <xdr:rowOff>98192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114719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12839</xdr:rowOff>
    </xdr:from>
    <xdr:to>
      <xdr:col>46</xdr:col>
      <xdr:colOff>38100</xdr:colOff>
      <xdr:row>75</xdr:row>
      <xdr:rowOff>114439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130966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140981</xdr:rowOff>
    </xdr:from>
    <xdr:to>
      <xdr:col>41</xdr:col>
      <xdr:colOff>101600</xdr:colOff>
      <xdr:row>76</xdr:row>
      <xdr:rowOff>71131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87658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49873</xdr:rowOff>
    </xdr:from>
    <xdr:to>
      <xdr:col>36</xdr:col>
      <xdr:colOff>165100</xdr:colOff>
      <xdr:row>76</xdr:row>
      <xdr:rowOff>151473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142600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160852</xdr:rowOff>
    </xdr:from>
    <xdr:to>
      <xdr:col>55</xdr:col>
      <xdr:colOff>0</xdr:colOff>
      <xdr:row>95</xdr:row>
      <xdr:rowOff>78677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277152"/>
          <a:ext cx="838200" cy="8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160852</xdr:rowOff>
    </xdr:from>
    <xdr:to>
      <xdr:col>50</xdr:col>
      <xdr:colOff>114300</xdr:colOff>
      <xdr:row>97</xdr:row>
      <xdr:rowOff>116935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277152"/>
          <a:ext cx="889000" cy="4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78205</xdr:rowOff>
    </xdr:from>
    <xdr:to>
      <xdr:col>45</xdr:col>
      <xdr:colOff>177800</xdr:colOff>
      <xdr:row>97</xdr:row>
      <xdr:rowOff>116935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088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170035</xdr:rowOff>
    </xdr:from>
    <xdr:to>
      <xdr:col>41</xdr:col>
      <xdr:colOff>50800</xdr:colOff>
      <xdr:row>97</xdr:row>
      <xdr:rowOff>78205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29235"/>
          <a:ext cx="889000" cy="7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27877</xdr:rowOff>
    </xdr:from>
    <xdr:to>
      <xdr:col>55</xdr:col>
      <xdr:colOff>50800</xdr:colOff>
      <xdr:row>95</xdr:row>
      <xdr:rowOff>129477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3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50754</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16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110052</xdr:rowOff>
    </xdr:from>
    <xdr:to>
      <xdr:col>50</xdr:col>
      <xdr:colOff>165100</xdr:colOff>
      <xdr:row>95</xdr:row>
      <xdr:rowOff>40202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2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56729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0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66135</xdr:rowOff>
    </xdr:from>
    <xdr:to>
      <xdr:col>46</xdr:col>
      <xdr:colOff>38100</xdr:colOff>
      <xdr:row>97</xdr:row>
      <xdr:rowOff>167735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158862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27405</xdr:rowOff>
    </xdr:from>
    <xdr:to>
      <xdr:col>41</xdr:col>
      <xdr:colOff>101600</xdr:colOff>
      <xdr:row>97</xdr:row>
      <xdr:rowOff>129005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145532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4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119235</xdr:rowOff>
    </xdr:from>
    <xdr:to>
      <xdr:col>36</xdr:col>
      <xdr:colOff>165100</xdr:colOff>
      <xdr:row>97</xdr:row>
      <xdr:rowOff>49385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65912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3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152273</xdr:rowOff>
    </xdr:from>
    <xdr:to>
      <xdr:col>85</xdr:col>
      <xdr:colOff>127000</xdr:colOff>
      <xdr:row>38</xdr:row>
      <xdr:rowOff>45773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495923"/>
          <a:ext cx="8382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45773</xdr:rowOff>
    </xdr:from>
    <xdr:to>
      <xdr:col>81</xdr:col>
      <xdr:colOff>50800</xdr:colOff>
      <xdr:row>38</xdr:row>
      <xdr:rowOff>134269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60873"/>
          <a:ext cx="889000" cy="8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27549</xdr:rowOff>
    </xdr:from>
    <xdr:to>
      <xdr:col>76</xdr:col>
      <xdr:colOff>114300</xdr:colOff>
      <xdr:row>38</xdr:row>
      <xdr:rowOff>134269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371199"/>
          <a:ext cx="889000" cy="2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85595</xdr:rowOff>
    </xdr:from>
    <xdr:to>
      <xdr:col>71</xdr:col>
      <xdr:colOff>177800</xdr:colOff>
      <xdr:row>37</xdr:row>
      <xdr:rowOff>27549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5914895"/>
          <a:ext cx="889000" cy="4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37435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124350</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9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166423</xdr:rowOff>
    </xdr:from>
    <xdr:to>
      <xdr:col>81</xdr:col>
      <xdr:colOff>101600</xdr:colOff>
      <xdr:row>38</xdr:row>
      <xdr:rowOff>96573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87700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6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83469</xdr:rowOff>
    </xdr:from>
    <xdr:to>
      <xdr:col>76</xdr:col>
      <xdr:colOff>165100</xdr:colOff>
      <xdr:row>39</xdr:row>
      <xdr:rowOff>13619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4746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69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148199</xdr:rowOff>
    </xdr:from>
    <xdr:to>
      <xdr:col>72</xdr:col>
      <xdr:colOff>38100</xdr:colOff>
      <xdr:row>37</xdr:row>
      <xdr:rowOff>78349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94876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0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34795</xdr:rowOff>
    </xdr:from>
    <xdr:to>
      <xdr:col>67</xdr:col>
      <xdr:colOff>101600</xdr:colOff>
      <xdr:row>34</xdr:row>
      <xdr:rowOff>136395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58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152922</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42316</xdr:rowOff>
    </xdr:from>
    <xdr:to>
      <xdr:col>85</xdr:col>
      <xdr:colOff>127000</xdr:colOff>
      <xdr:row>74</xdr:row>
      <xdr:rowOff>164791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29616"/>
          <a:ext cx="838200" cy="1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164791</xdr:rowOff>
    </xdr:from>
    <xdr:to>
      <xdr:col>81</xdr:col>
      <xdr:colOff>50800</xdr:colOff>
      <xdr:row>75</xdr:row>
      <xdr:rowOff>53541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52091"/>
          <a:ext cx="889000" cy="6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53541</xdr:rowOff>
    </xdr:from>
    <xdr:to>
      <xdr:col>76</xdr:col>
      <xdr:colOff>114300</xdr:colOff>
      <xdr:row>75</xdr:row>
      <xdr:rowOff>134538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12291"/>
          <a:ext cx="889000" cy="8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134538</xdr:rowOff>
    </xdr:from>
    <xdr:to>
      <xdr:col>71</xdr:col>
      <xdr:colOff>177800</xdr:colOff>
      <xdr:row>76</xdr:row>
      <xdr:rowOff>58204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93288"/>
          <a:ext cx="8890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162966</xdr:rowOff>
    </xdr:from>
    <xdr:to>
      <xdr:col>85</xdr:col>
      <xdr:colOff>177800</xdr:colOff>
      <xdr:row>74</xdr:row>
      <xdr:rowOff>93116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14393</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3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113991</xdr:rowOff>
    </xdr:from>
    <xdr:to>
      <xdr:col>81</xdr:col>
      <xdr:colOff>101600</xdr:colOff>
      <xdr:row>75</xdr:row>
      <xdr:rowOff>44141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60668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57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2741</xdr:rowOff>
    </xdr:from>
    <xdr:to>
      <xdr:col>76</xdr:col>
      <xdr:colOff>165100</xdr:colOff>
      <xdr:row>75</xdr:row>
      <xdr:rowOff>104341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120868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63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83738</xdr:rowOff>
    </xdr:from>
    <xdr:to>
      <xdr:col>72</xdr:col>
      <xdr:colOff>38100</xdr:colOff>
      <xdr:row>76</xdr:row>
      <xdr:rowOff>13888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30415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7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7404</xdr:rowOff>
    </xdr:from>
    <xdr:to>
      <xdr:col>67</xdr:col>
      <xdr:colOff>101600</xdr:colOff>
      <xdr:row>76</xdr:row>
      <xdr:rowOff>109004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100131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74698</xdr:rowOff>
    </xdr:from>
    <xdr:to>
      <xdr:col>85</xdr:col>
      <xdr:colOff>127000</xdr:colOff>
      <xdr:row>98</xdr:row>
      <xdr:rowOff>137906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6798"/>
          <a:ext cx="8382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137906</xdr:rowOff>
    </xdr:from>
    <xdr:to>
      <xdr:col>81</xdr:col>
      <xdr:colOff>50800</xdr:colOff>
      <xdr:row>99</xdr:row>
      <xdr:rowOff>67490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40006"/>
          <a:ext cx="889000" cy="10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13889</xdr:rowOff>
    </xdr:from>
    <xdr:to>
      <xdr:col>76</xdr:col>
      <xdr:colOff>114300</xdr:colOff>
      <xdr:row>99</xdr:row>
      <xdr:rowOff>67490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87439"/>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161917</xdr:rowOff>
    </xdr:from>
    <xdr:to>
      <xdr:col>71</xdr:col>
      <xdr:colOff>177800</xdr:colOff>
      <xdr:row>99</xdr:row>
      <xdr:rowOff>13889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64017"/>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23898</xdr:rowOff>
    </xdr:from>
    <xdr:to>
      <xdr:col>85</xdr:col>
      <xdr:colOff>177800</xdr:colOff>
      <xdr:row>98</xdr:row>
      <xdr:rowOff>125498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46775</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7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87106</xdr:rowOff>
    </xdr:from>
    <xdr:to>
      <xdr:col>81</xdr:col>
      <xdr:colOff>101600</xdr:colOff>
      <xdr:row>99</xdr:row>
      <xdr:rowOff>17256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33783</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16690</xdr:rowOff>
    </xdr:from>
    <xdr:to>
      <xdr:col>76</xdr:col>
      <xdr:colOff>165100</xdr:colOff>
      <xdr:row>99</xdr:row>
      <xdr:rowOff>118290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109417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134539</xdr:rowOff>
    </xdr:from>
    <xdr:to>
      <xdr:col>72</xdr:col>
      <xdr:colOff>38100</xdr:colOff>
      <xdr:row>99</xdr:row>
      <xdr:rowOff>64689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81216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111117</xdr:rowOff>
    </xdr:from>
    <xdr:to>
      <xdr:col>67</xdr:col>
      <xdr:colOff>101600</xdr:colOff>
      <xdr:row>99</xdr:row>
      <xdr:rowOff>41267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57794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19901</xdr:rowOff>
    </xdr:from>
    <xdr:to>
      <xdr:col>116</xdr:col>
      <xdr:colOff>63500</xdr:colOff>
      <xdr:row>38</xdr:row>
      <xdr:rowOff>77521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35001"/>
          <a:ext cx="8382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19901</xdr:rowOff>
    </xdr:from>
    <xdr:to>
      <xdr:col>111</xdr:col>
      <xdr:colOff>177800</xdr:colOff>
      <xdr:row>38</xdr:row>
      <xdr:rowOff>102197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3500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88849</xdr:rowOff>
    </xdr:from>
    <xdr:to>
      <xdr:col>107</xdr:col>
      <xdr:colOff>50800</xdr:colOff>
      <xdr:row>38</xdr:row>
      <xdr:rowOff>102197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03949"/>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88849</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03949"/>
          <a:ext cx="889000" cy="1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26721</xdr:rowOff>
    </xdr:from>
    <xdr:to>
      <xdr:col>116</xdr:col>
      <xdr:colOff>114300</xdr:colOff>
      <xdr:row>38</xdr:row>
      <xdr:rowOff>128321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49598</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140551</xdr:rowOff>
    </xdr:from>
    <xdr:to>
      <xdr:col>112</xdr:col>
      <xdr:colOff>38100</xdr:colOff>
      <xdr:row>38</xdr:row>
      <xdr:rowOff>70701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87228</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62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51397</xdr:rowOff>
    </xdr:from>
    <xdr:to>
      <xdr:col>107</xdr:col>
      <xdr:colOff>101600</xdr:colOff>
      <xdr:row>38</xdr:row>
      <xdr:rowOff>152997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169524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34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38049</xdr:rowOff>
    </xdr:from>
    <xdr:to>
      <xdr:col>102</xdr:col>
      <xdr:colOff>165100</xdr:colOff>
      <xdr:row>38</xdr:row>
      <xdr:rowOff>139649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156176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48848</xdr:rowOff>
    </xdr:from>
    <xdr:to>
      <xdr:col>116</xdr:col>
      <xdr:colOff>63500</xdr:colOff>
      <xdr:row>59</xdr:row>
      <xdr:rowOff>52179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64398"/>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50464</xdr:rowOff>
    </xdr:from>
    <xdr:to>
      <xdr:col>111</xdr:col>
      <xdr:colOff>177800</xdr:colOff>
      <xdr:row>59</xdr:row>
      <xdr:rowOff>52179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601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49778</xdr:rowOff>
    </xdr:from>
    <xdr:to>
      <xdr:col>107</xdr:col>
      <xdr:colOff>50800</xdr:colOff>
      <xdr:row>59</xdr:row>
      <xdr:rowOff>50464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532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49778</xdr:rowOff>
    </xdr:from>
    <xdr:to>
      <xdr:col>102</xdr:col>
      <xdr:colOff>114300</xdr:colOff>
      <xdr:row>59</xdr:row>
      <xdr:rowOff>53501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6532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169498</xdr:rowOff>
    </xdr:from>
    <xdr:to>
      <xdr:col>116</xdr:col>
      <xdr:colOff>114300</xdr:colOff>
      <xdr:row>59</xdr:row>
      <xdr:rowOff>99648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1379</xdr:rowOff>
    </xdr:from>
    <xdr:to>
      <xdr:col>112</xdr:col>
      <xdr:colOff>38100</xdr:colOff>
      <xdr:row>59</xdr:row>
      <xdr:rowOff>102979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94106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171114</xdr:rowOff>
    </xdr:from>
    <xdr:to>
      <xdr:col>107</xdr:col>
      <xdr:colOff>101600</xdr:colOff>
      <xdr:row>59</xdr:row>
      <xdr:rowOff>101264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92391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170428</xdr:rowOff>
    </xdr:from>
    <xdr:to>
      <xdr:col>102</xdr:col>
      <xdr:colOff>165100</xdr:colOff>
      <xdr:row>59</xdr:row>
      <xdr:rowOff>100578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91705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2701</xdr:rowOff>
    </xdr:from>
    <xdr:to>
      <xdr:col>98</xdr:col>
      <xdr:colOff>38100</xdr:colOff>
      <xdr:row>59</xdr:row>
      <xdr:rowOff>104301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95428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53201</xdr:rowOff>
    </xdr:from>
    <xdr:to>
      <xdr:col>116</xdr:col>
      <xdr:colOff>63500</xdr:colOff>
      <xdr:row>75</xdr:row>
      <xdr:rowOff>54521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11951"/>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54521</xdr:rowOff>
    </xdr:from>
    <xdr:to>
      <xdr:col>111</xdr:col>
      <xdr:colOff>177800</xdr:colOff>
      <xdr:row>75</xdr:row>
      <xdr:rowOff>105918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13271"/>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105918</xdr:rowOff>
    </xdr:from>
    <xdr:to>
      <xdr:col>107</xdr:col>
      <xdr:colOff>50800</xdr:colOff>
      <xdr:row>75</xdr:row>
      <xdr:rowOff>106058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4668"/>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106058</xdr:rowOff>
    </xdr:from>
    <xdr:to>
      <xdr:col>102</xdr:col>
      <xdr:colOff>114300</xdr:colOff>
      <xdr:row>75</xdr:row>
      <xdr:rowOff>124409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64808"/>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2401</xdr:rowOff>
    </xdr:from>
    <xdr:to>
      <xdr:col>116</xdr:col>
      <xdr:colOff>114300</xdr:colOff>
      <xdr:row>75</xdr:row>
      <xdr:rowOff>104001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25278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1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3721</xdr:rowOff>
    </xdr:from>
    <xdr:to>
      <xdr:col>112</xdr:col>
      <xdr:colOff>38100</xdr:colOff>
      <xdr:row>75</xdr:row>
      <xdr:rowOff>105321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121848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55118</xdr:rowOff>
    </xdr:from>
    <xdr:to>
      <xdr:col>107</xdr:col>
      <xdr:colOff>101600</xdr:colOff>
      <xdr:row>75</xdr:row>
      <xdr:rowOff>156719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147845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55258</xdr:rowOff>
    </xdr:from>
    <xdr:to>
      <xdr:col>102</xdr:col>
      <xdr:colOff>165100</xdr:colOff>
      <xdr:row>75</xdr:row>
      <xdr:rowOff>156859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147984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73609</xdr:rowOff>
    </xdr:from>
    <xdr:to>
      <xdr:col>98</xdr:col>
      <xdr:colOff>38100</xdr:colOff>
      <xdr:row>76</xdr:row>
      <xdr:rowOff>3759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166336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人件費では、選挙事務や新型コロナウイルスのワクチン集団接種に係る時間外勤務手当の増などにより、住民一人当たりのコストは前年度比</a:t>
          </a:r>
          <a:r>
            <a:rPr kumimoji="1" lang="en-US" altLang="ja-JP" sz="1300" baseline="0">
              <a:latin typeface="ＭＳ Ｐゴシック" panose="020B0600070205080204" pitchFamily="50" charset="-128"/>
              <a:ea typeface="ＭＳ Ｐゴシック" panose="020B0600070205080204" pitchFamily="50" charset="-128"/>
            </a:rPr>
            <a:t>11,852</a:t>
          </a:r>
          <a:r>
            <a:rPr kumimoji="1" lang="ja-JP" altLang="en-US" sz="1300" baseline="0">
              <a:latin typeface="ＭＳ Ｐゴシック" panose="020B0600070205080204" pitchFamily="50" charset="-128"/>
              <a:ea typeface="ＭＳ Ｐゴシック" panose="020B0600070205080204" pitchFamily="50" charset="-128"/>
            </a:rPr>
            <a:t>円増の</a:t>
          </a:r>
          <a:r>
            <a:rPr kumimoji="1" lang="en-US" altLang="ja-JP" sz="1300" baseline="0">
              <a:latin typeface="ＭＳ Ｐゴシック" panose="020B0600070205080204" pitchFamily="50" charset="-128"/>
              <a:ea typeface="ＭＳ Ｐゴシック" panose="020B0600070205080204" pitchFamily="50" charset="-128"/>
            </a:rPr>
            <a:t>165,890</a:t>
          </a:r>
          <a:r>
            <a:rPr kumimoji="1" lang="ja-JP" altLang="en-US" sz="1300" baseline="0">
              <a:latin typeface="ＭＳ Ｐゴシック" panose="020B0600070205080204" pitchFamily="50" charset="-128"/>
              <a:ea typeface="ＭＳ Ｐゴシック" panose="020B0600070205080204" pitchFamily="50" charset="-128"/>
            </a:rPr>
            <a:t>円となったところであり、類似団体平均を上回る水準となった。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物件費では、新型コロナウイルスワクチン接種業務や山村留学寄宿舎管理・調理業務の増などにより、住民一人当たりのコストは類似団体平均を下回る</a:t>
          </a:r>
          <a:r>
            <a:rPr kumimoji="1" lang="en-US" altLang="ja-JP" sz="1300" baseline="0">
              <a:latin typeface="ＭＳ Ｐゴシック" panose="020B0600070205080204" pitchFamily="50" charset="-128"/>
              <a:ea typeface="ＭＳ Ｐゴシック" panose="020B0600070205080204" pitchFamily="50" charset="-128"/>
            </a:rPr>
            <a:t>164,362</a:t>
          </a:r>
          <a:r>
            <a:rPr kumimoji="1" lang="ja-JP" altLang="en-US" sz="1300" baseline="0">
              <a:latin typeface="ＭＳ Ｐゴシック" panose="020B0600070205080204" pitchFamily="50" charset="-128"/>
              <a:ea typeface="ＭＳ Ｐゴシック" panose="020B0600070205080204" pitchFamily="50" charset="-128"/>
            </a:rPr>
            <a:t>円となった。経常的物件費の抑制に向け事務事業の効率化を図り物件費全般の削減に努めていく必要がある。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扶助費では、住民税非課税世帯等に対する臨時特別給付等が大きく影響し、住民一人当たりのコストは前年度比</a:t>
          </a:r>
          <a:r>
            <a:rPr kumimoji="1" lang="en-US" altLang="ja-JP" sz="1300" baseline="0">
              <a:latin typeface="ＭＳ Ｐゴシック" panose="020B0600070205080204" pitchFamily="50" charset="-128"/>
              <a:ea typeface="ＭＳ Ｐゴシック" panose="020B0600070205080204" pitchFamily="50" charset="-128"/>
            </a:rPr>
            <a:t>31,869</a:t>
          </a:r>
          <a:r>
            <a:rPr kumimoji="1" lang="ja-JP" altLang="en-US" sz="1300" baseline="0">
              <a:latin typeface="ＭＳ Ｐゴシック" panose="020B0600070205080204" pitchFamily="50" charset="-128"/>
              <a:ea typeface="ＭＳ Ｐゴシック" panose="020B0600070205080204" pitchFamily="50" charset="-128"/>
            </a:rPr>
            <a:t>円増の</a:t>
          </a:r>
          <a:r>
            <a:rPr kumimoji="1" lang="en-US" altLang="ja-JP" sz="1300" baseline="0">
              <a:latin typeface="ＭＳ Ｐゴシック" panose="020B0600070205080204" pitchFamily="50" charset="-128"/>
              <a:ea typeface="ＭＳ Ｐゴシック" panose="020B0600070205080204" pitchFamily="50" charset="-128"/>
            </a:rPr>
            <a:t>120,799</a:t>
          </a:r>
          <a:r>
            <a:rPr kumimoji="1" lang="ja-JP" altLang="en-US" sz="1300" baseline="0">
              <a:latin typeface="ＭＳ Ｐゴシック" panose="020B0600070205080204" pitchFamily="50" charset="-128"/>
              <a:ea typeface="ＭＳ Ｐゴシック" panose="020B0600070205080204" pitchFamily="50" charset="-128"/>
            </a:rPr>
            <a:t>円となり、類似団体平均を大きく上回る水準であるため、引き続き、適正な給付に留意していく必要がある。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補助費では、特別定額給付金事業の皆減の影響が大きく、住民一人当たりのコストは前年度比</a:t>
          </a:r>
          <a:r>
            <a:rPr kumimoji="1" lang="en-US" altLang="ja-JP" sz="1300" baseline="0">
              <a:latin typeface="ＭＳ Ｐゴシック" panose="020B0600070205080204" pitchFamily="50" charset="-128"/>
              <a:ea typeface="ＭＳ Ｐゴシック" panose="020B0600070205080204" pitchFamily="50" charset="-128"/>
            </a:rPr>
            <a:t>67,290</a:t>
          </a:r>
          <a:r>
            <a:rPr kumimoji="1" lang="ja-JP" altLang="en-US" sz="1300" baseline="0">
              <a:latin typeface="ＭＳ Ｐゴシック" panose="020B0600070205080204" pitchFamily="50" charset="-128"/>
              <a:ea typeface="ＭＳ Ｐゴシック" panose="020B0600070205080204" pitchFamily="50" charset="-128"/>
            </a:rPr>
            <a:t>円減の</a:t>
          </a:r>
          <a:r>
            <a:rPr kumimoji="1" lang="en-US" altLang="ja-JP" sz="1300" baseline="0">
              <a:latin typeface="ＭＳ Ｐゴシック" panose="020B0600070205080204" pitchFamily="50" charset="-128"/>
              <a:ea typeface="ＭＳ Ｐゴシック" panose="020B0600070205080204" pitchFamily="50" charset="-128"/>
            </a:rPr>
            <a:t>225,937</a:t>
          </a:r>
          <a:r>
            <a:rPr kumimoji="1" lang="ja-JP" altLang="en-US" sz="1300" baseline="0">
              <a:latin typeface="ＭＳ Ｐゴシック" panose="020B0600070205080204" pitchFamily="50" charset="-128"/>
              <a:ea typeface="ＭＳ Ｐゴシック" panose="020B0600070205080204" pitchFamily="50" charset="-128"/>
            </a:rPr>
            <a:t>円となった一方、類似団体平均を大きく上回っている状況は変わらないため、引き続き、経費の増嵩抑制を図ることが必要である。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公債費では、元金償還が任意繰上償還により</a:t>
          </a:r>
          <a:r>
            <a:rPr kumimoji="1" lang="en-US" altLang="ja-JP" sz="1300" baseline="0">
              <a:latin typeface="ＭＳ Ｐゴシック" panose="020B0600070205080204" pitchFamily="50" charset="-128"/>
              <a:ea typeface="ＭＳ Ｐゴシック" panose="020B0600070205080204" pitchFamily="50" charset="-128"/>
            </a:rPr>
            <a:t>139,313</a:t>
          </a:r>
          <a:r>
            <a:rPr kumimoji="1" lang="ja-JP" altLang="en-US" sz="1300" baseline="0">
              <a:latin typeface="ＭＳ Ｐゴシック" panose="020B0600070205080204" pitchFamily="50" charset="-128"/>
              <a:ea typeface="ＭＳ Ｐゴシック" panose="020B0600070205080204" pitchFamily="50" charset="-128"/>
            </a:rPr>
            <a:t>千円（</a:t>
          </a:r>
          <a:r>
            <a:rPr kumimoji="1" lang="en-US" altLang="ja-JP" sz="1300" baseline="0">
              <a:latin typeface="ＭＳ Ｐゴシック" panose="020B0600070205080204" pitchFamily="50" charset="-128"/>
              <a:ea typeface="ＭＳ Ｐゴシック" panose="020B0600070205080204" pitchFamily="50" charset="-128"/>
            </a:rPr>
            <a:t>16.8</a:t>
          </a:r>
          <a:r>
            <a:rPr kumimoji="1" lang="ja-JP" altLang="en-US" sz="1300" baseline="0">
              <a:latin typeface="ＭＳ Ｐゴシック" panose="020B0600070205080204" pitchFamily="50" charset="-128"/>
              <a:ea typeface="ＭＳ Ｐゴシック" panose="020B0600070205080204" pitchFamily="50" charset="-128"/>
            </a:rPr>
            <a:t>％）の増などにより、住民一人当たりのコストは類似団体平均を</a:t>
          </a:r>
          <a:r>
            <a:rPr kumimoji="1" lang="en-US" altLang="ja-JP" sz="1300" baseline="0">
              <a:latin typeface="ＭＳ Ｐゴシック" panose="020B0600070205080204" pitchFamily="50" charset="-128"/>
              <a:ea typeface="ＭＳ Ｐゴシック" panose="020B0600070205080204" pitchFamily="50" charset="-128"/>
            </a:rPr>
            <a:t>52,324</a:t>
          </a:r>
          <a:r>
            <a:rPr kumimoji="1" lang="ja-JP" altLang="en-US" sz="1300" baseline="0">
              <a:latin typeface="ＭＳ Ｐゴシック" panose="020B0600070205080204" pitchFamily="50" charset="-128"/>
              <a:ea typeface="ＭＳ Ｐゴシック" panose="020B0600070205080204" pitchFamily="50" charset="-128"/>
            </a:rPr>
            <a:t>円上回る</a:t>
          </a:r>
          <a:r>
            <a:rPr kumimoji="1" lang="en-US" altLang="ja-JP" sz="1300" baseline="0">
              <a:latin typeface="ＭＳ Ｐゴシック" panose="020B0600070205080204" pitchFamily="50" charset="-128"/>
              <a:ea typeface="ＭＳ Ｐゴシック" panose="020B0600070205080204" pitchFamily="50" charset="-128"/>
            </a:rPr>
            <a:t>171,300</a:t>
          </a:r>
          <a:r>
            <a:rPr kumimoji="1" lang="ja-JP" altLang="en-US" sz="1300" baseline="0">
              <a:latin typeface="ＭＳ Ｐゴシック" panose="020B0600070205080204" pitchFamily="50" charset="-128"/>
              <a:ea typeface="ＭＳ Ｐゴシック" panose="020B0600070205080204" pitchFamily="50" charset="-128"/>
            </a:rPr>
            <a:t>円となった。Ｈ</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より大型普通建設事業が増加したことに伴い新規地方債の発行額及び借入残高が増加していることから、引き続き、事業の選択と集中により、将来世代に過度な財政負担を強いることがないよう努める。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5,745
5,722
434.96
9,250,029
8,906,108
280,588
4,334,386
9,458,821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99368</xdr:rowOff>
    </xdr:from>
    <xdr:to>
      <xdr:col>24</xdr:col>
      <xdr:colOff>63500</xdr:colOff>
      <xdr:row>34</xdr:row>
      <xdr:rowOff>159458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8668"/>
          <a:ext cx="838200" cy="6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99368</xdr:rowOff>
    </xdr:from>
    <xdr:to>
      <xdr:col>19</xdr:col>
      <xdr:colOff>177800</xdr:colOff>
      <xdr:row>35</xdr:row>
      <xdr:rowOff>16746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8668"/>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16746</xdr:rowOff>
    </xdr:from>
    <xdr:to>
      <xdr:col>15</xdr:col>
      <xdr:colOff>50800</xdr:colOff>
      <xdr:row>35</xdr:row>
      <xdr:rowOff>74386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17496"/>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18542</xdr:rowOff>
    </xdr:from>
    <xdr:to>
      <xdr:col>10</xdr:col>
      <xdr:colOff>114300</xdr:colOff>
      <xdr:row>35</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9292"/>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108658</xdr:rowOff>
    </xdr:from>
    <xdr:to>
      <xdr:col>24</xdr:col>
      <xdr:colOff>114300</xdr:colOff>
      <xdr:row>35</xdr:row>
      <xdr:rowOff>38808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131535</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48568</xdr:rowOff>
    </xdr:from>
    <xdr:to>
      <xdr:col>20</xdr:col>
      <xdr:colOff>38100</xdr:colOff>
      <xdr:row>34</xdr:row>
      <xdr:rowOff>150168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166695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137396</xdr:rowOff>
    </xdr:from>
    <xdr:to>
      <xdr:col>15</xdr:col>
      <xdr:colOff>101600</xdr:colOff>
      <xdr:row>35</xdr:row>
      <xdr:rowOff>67546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84073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7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23586</xdr:rowOff>
    </xdr:from>
    <xdr:to>
      <xdr:col>10</xdr:col>
      <xdr:colOff>165100</xdr:colOff>
      <xdr:row>35</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116313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139192</xdr:rowOff>
    </xdr:from>
    <xdr:to>
      <xdr:col>6</xdr:col>
      <xdr:colOff>38100</xdr:colOff>
      <xdr:row>35</xdr:row>
      <xdr:rowOff>69342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85869</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111382</xdr:rowOff>
    </xdr:from>
    <xdr:to>
      <xdr:col>24</xdr:col>
      <xdr:colOff>63500</xdr:colOff>
      <xdr:row>57</xdr:row>
      <xdr:rowOff>9993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2582"/>
          <a:ext cx="838200" cy="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111382</xdr:rowOff>
    </xdr:from>
    <xdr:to>
      <xdr:col>19</xdr:col>
      <xdr:colOff>177800</xdr:colOff>
      <xdr:row>58</xdr:row>
      <xdr:rowOff>87897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2582"/>
          <a:ext cx="889000" cy="3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64097</xdr:rowOff>
    </xdr:from>
    <xdr:to>
      <xdr:col>15</xdr:col>
      <xdr:colOff>50800</xdr:colOff>
      <xdr:row>58</xdr:row>
      <xdr:rowOff>87897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8197"/>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46992</xdr:rowOff>
    </xdr:from>
    <xdr:to>
      <xdr:col>10</xdr:col>
      <xdr:colOff>114300</xdr:colOff>
      <xdr:row>58</xdr:row>
      <xdr:rowOff>64097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1092"/>
          <a:ext cx="889000" cy="1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130643</xdr:rowOff>
    </xdr:from>
    <xdr:to>
      <xdr:col>24</xdr:col>
      <xdr:colOff>114300</xdr:colOff>
      <xdr:row>57</xdr:row>
      <xdr:rowOff>60793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153520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8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60582</xdr:rowOff>
    </xdr:from>
    <xdr:to>
      <xdr:col>20</xdr:col>
      <xdr:colOff>38100</xdr:colOff>
      <xdr:row>56</xdr:row>
      <xdr:rowOff>162182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3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37097</xdr:rowOff>
    </xdr:from>
    <xdr:to>
      <xdr:col>15</xdr:col>
      <xdr:colOff>101600</xdr:colOff>
      <xdr:row>58</xdr:row>
      <xdr:rowOff>138697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129824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13297</xdr:rowOff>
    </xdr:from>
    <xdr:to>
      <xdr:col>10</xdr:col>
      <xdr:colOff>165100</xdr:colOff>
      <xdr:row>58</xdr:row>
      <xdr:rowOff>114897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131424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167642</xdr:rowOff>
    </xdr:from>
    <xdr:to>
      <xdr:col>6</xdr:col>
      <xdr:colOff>38100</xdr:colOff>
      <xdr:row>58</xdr:row>
      <xdr:rowOff>97792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114319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1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12263</xdr:rowOff>
    </xdr:from>
    <xdr:to>
      <xdr:col>24</xdr:col>
      <xdr:colOff>63500</xdr:colOff>
      <xdr:row>77</xdr:row>
      <xdr:rowOff>6598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2463"/>
          <a:ext cx="838200" cy="1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6598</xdr:rowOff>
    </xdr:from>
    <xdr:to>
      <xdr:col>19</xdr:col>
      <xdr:colOff>177800</xdr:colOff>
      <xdr:row>77</xdr:row>
      <xdr:rowOff>26166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08248"/>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26166</xdr:rowOff>
    </xdr:from>
    <xdr:to>
      <xdr:col>15</xdr:col>
      <xdr:colOff>50800</xdr:colOff>
      <xdr:row>77</xdr:row>
      <xdr:rowOff>38757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7816"/>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83472</xdr:rowOff>
    </xdr:from>
    <xdr:to>
      <xdr:col>10</xdr:col>
      <xdr:colOff>114300</xdr:colOff>
      <xdr:row>77</xdr:row>
      <xdr:rowOff>38757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42222"/>
          <a:ext cx="889000" cy="29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132913</xdr:rowOff>
    </xdr:from>
    <xdr:to>
      <xdr:col>24</xdr:col>
      <xdr:colOff>114300</xdr:colOff>
      <xdr:row>76</xdr:row>
      <xdr:rowOff>63063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155790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127248</xdr:rowOff>
    </xdr:from>
    <xdr:to>
      <xdr:col>20</xdr:col>
      <xdr:colOff>38100</xdr:colOff>
      <xdr:row>77</xdr:row>
      <xdr:rowOff>57398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48525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146816</xdr:rowOff>
    </xdr:from>
    <xdr:to>
      <xdr:col>15</xdr:col>
      <xdr:colOff>101600</xdr:colOff>
      <xdr:row>77</xdr:row>
      <xdr:rowOff>76966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93493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5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159407</xdr:rowOff>
    </xdr:from>
    <xdr:to>
      <xdr:col>10</xdr:col>
      <xdr:colOff>165100</xdr:colOff>
      <xdr:row>77</xdr:row>
      <xdr:rowOff>89557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106085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6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32672</xdr:rowOff>
    </xdr:from>
    <xdr:to>
      <xdr:col>6</xdr:col>
      <xdr:colOff>38100</xdr:colOff>
      <xdr:row>75</xdr:row>
      <xdr:rowOff>134272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150799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6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169478</xdr:rowOff>
    </xdr:from>
    <xdr:to>
      <xdr:col>24</xdr:col>
      <xdr:colOff>63500</xdr:colOff>
      <xdr:row>95</xdr:row>
      <xdr:rowOff>59886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85778"/>
          <a:ext cx="838200" cy="6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59886</xdr:rowOff>
    </xdr:from>
    <xdr:to>
      <xdr:col>19</xdr:col>
      <xdr:colOff>177800</xdr:colOff>
      <xdr:row>95</xdr:row>
      <xdr:rowOff>110389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47636"/>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110389</xdr:rowOff>
    </xdr:from>
    <xdr:to>
      <xdr:col>15</xdr:col>
      <xdr:colOff>50800</xdr:colOff>
      <xdr:row>95</xdr:row>
      <xdr:rowOff>141593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9813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167320</xdr:rowOff>
    </xdr:from>
    <xdr:to>
      <xdr:col>10</xdr:col>
      <xdr:colOff>114300</xdr:colOff>
      <xdr:row>95</xdr:row>
      <xdr:rowOff>141593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112170"/>
          <a:ext cx="889000" cy="3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118678</xdr:rowOff>
    </xdr:from>
    <xdr:to>
      <xdr:col>24</xdr:col>
      <xdr:colOff>114300</xdr:colOff>
      <xdr:row>95</xdr:row>
      <xdr:rowOff>48828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141555</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8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9086</xdr:rowOff>
    </xdr:from>
    <xdr:to>
      <xdr:col>20</xdr:col>
      <xdr:colOff>38100</xdr:colOff>
      <xdr:row>95</xdr:row>
      <xdr:rowOff>110686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127213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7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59589</xdr:rowOff>
    </xdr:from>
    <xdr:to>
      <xdr:col>15</xdr:col>
      <xdr:colOff>101600</xdr:colOff>
      <xdr:row>95</xdr:row>
      <xdr:rowOff>161189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90793</xdr:rowOff>
    </xdr:from>
    <xdr:to>
      <xdr:col>10</xdr:col>
      <xdr:colOff>165100</xdr:colOff>
      <xdr:row>96</xdr:row>
      <xdr:rowOff>20943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37470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116520</xdr:rowOff>
    </xdr:from>
    <xdr:to>
      <xdr:col>6</xdr:col>
      <xdr:colOff>38100</xdr:colOff>
      <xdr:row>94</xdr:row>
      <xdr:rowOff>46670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63197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583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67310</xdr:rowOff>
    </xdr:from>
    <xdr:to>
      <xdr:col>55</xdr:col>
      <xdr:colOff>0</xdr:colOff>
      <xdr:row>35</xdr:row>
      <xdr:rowOff>132461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725160"/>
          <a:ext cx="8382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117221</xdr:rowOff>
    </xdr:from>
    <xdr:to>
      <xdr:col>50</xdr:col>
      <xdr:colOff>114300</xdr:colOff>
      <xdr:row>35</xdr:row>
      <xdr:rowOff>132461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775071"/>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122555</xdr:rowOff>
    </xdr:from>
    <xdr:to>
      <xdr:col>45</xdr:col>
      <xdr:colOff>177800</xdr:colOff>
      <xdr:row>33</xdr:row>
      <xdr:rowOff>117221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608955"/>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103124</xdr:rowOff>
    </xdr:from>
    <xdr:to>
      <xdr:col>41</xdr:col>
      <xdr:colOff>50800</xdr:colOff>
      <xdr:row>32</xdr:row>
      <xdr:rowOff>122555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418074"/>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16510</xdr:rowOff>
    </xdr:from>
    <xdr:to>
      <xdr:col>55</xdr:col>
      <xdr:colOff>50800</xdr:colOff>
      <xdr:row>33</xdr:row>
      <xdr:rowOff>118110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39387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81661</xdr:rowOff>
    </xdr:from>
    <xdr:to>
      <xdr:col>50</xdr:col>
      <xdr:colOff>165100</xdr:colOff>
      <xdr:row>36</xdr:row>
      <xdr:rowOff>11811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28338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66421</xdr:rowOff>
    </xdr:from>
    <xdr:to>
      <xdr:col>46</xdr:col>
      <xdr:colOff>38100</xdr:colOff>
      <xdr:row>33</xdr:row>
      <xdr:rowOff>168021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13098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71755</xdr:rowOff>
    </xdr:from>
    <xdr:to>
      <xdr:col>41</xdr:col>
      <xdr:colOff>101600</xdr:colOff>
      <xdr:row>33</xdr:row>
      <xdr:rowOff>1905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18432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3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52324</xdr:rowOff>
    </xdr:from>
    <xdr:to>
      <xdr:col>36</xdr:col>
      <xdr:colOff>165100</xdr:colOff>
      <xdr:row>31</xdr:row>
      <xdr:rowOff>153924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170451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82283</xdr:rowOff>
    </xdr:from>
    <xdr:to>
      <xdr:col>55</xdr:col>
      <xdr:colOff>0</xdr:colOff>
      <xdr:row>56</xdr:row>
      <xdr:rowOff>17483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12033"/>
          <a:ext cx="838200" cy="10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17483</xdr:rowOff>
    </xdr:from>
    <xdr:to>
      <xdr:col>50</xdr:col>
      <xdr:colOff>114300</xdr:colOff>
      <xdr:row>56</xdr:row>
      <xdr:rowOff>138374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18683"/>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138374</xdr:rowOff>
    </xdr:from>
    <xdr:to>
      <xdr:col>45</xdr:col>
      <xdr:colOff>177800</xdr:colOff>
      <xdr:row>57</xdr:row>
      <xdr:rowOff>85564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39574"/>
          <a:ext cx="889000" cy="1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85564</xdr:rowOff>
    </xdr:from>
    <xdr:to>
      <xdr:col>41</xdr:col>
      <xdr:colOff>50800</xdr:colOff>
      <xdr:row>57</xdr:row>
      <xdr:rowOff>154101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8214"/>
          <a:ext cx="889000" cy="6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31483</xdr:rowOff>
    </xdr:from>
    <xdr:to>
      <xdr:col>55</xdr:col>
      <xdr:colOff>50800</xdr:colOff>
      <xdr:row>55</xdr:row>
      <xdr:rowOff>133083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54360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1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138133</xdr:rowOff>
    </xdr:from>
    <xdr:to>
      <xdr:col>50</xdr:col>
      <xdr:colOff>165100</xdr:colOff>
      <xdr:row>56</xdr:row>
      <xdr:rowOff>68283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84810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4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87574</xdr:rowOff>
    </xdr:from>
    <xdr:to>
      <xdr:col>46</xdr:col>
      <xdr:colOff>38100</xdr:colOff>
      <xdr:row>57</xdr:row>
      <xdr:rowOff>17724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34251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6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34764</xdr:rowOff>
    </xdr:from>
    <xdr:to>
      <xdr:col>41</xdr:col>
      <xdr:colOff>101600</xdr:colOff>
      <xdr:row>57</xdr:row>
      <xdr:rowOff>136364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127491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103301</xdr:rowOff>
    </xdr:from>
    <xdr:to>
      <xdr:col>36</xdr:col>
      <xdr:colOff>165100</xdr:colOff>
      <xdr:row>58</xdr:row>
      <xdr:rowOff>33451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24578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55400</xdr:rowOff>
    </xdr:from>
    <xdr:to>
      <xdr:col>55</xdr:col>
      <xdr:colOff>0</xdr:colOff>
      <xdr:row>78</xdr:row>
      <xdr:rowOff>910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57050"/>
          <a:ext cx="838200" cy="1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910</xdr:rowOff>
    </xdr:from>
    <xdr:to>
      <xdr:col>50</xdr:col>
      <xdr:colOff>114300</xdr:colOff>
      <xdr:row>78</xdr:row>
      <xdr:rowOff>102949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74010"/>
          <a:ext cx="889000" cy="10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23968</xdr:rowOff>
    </xdr:from>
    <xdr:to>
      <xdr:col>45</xdr:col>
      <xdr:colOff>177800</xdr:colOff>
      <xdr:row>78</xdr:row>
      <xdr:rowOff>102949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25618"/>
          <a:ext cx="8890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23968</xdr:rowOff>
    </xdr:from>
    <xdr:to>
      <xdr:col>41</xdr:col>
      <xdr:colOff>50800</xdr:colOff>
      <xdr:row>77</xdr:row>
      <xdr:rowOff>143266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25618"/>
          <a:ext cx="889000" cy="1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4600</xdr:rowOff>
    </xdr:from>
    <xdr:to>
      <xdr:col>55</xdr:col>
      <xdr:colOff>50800</xdr:colOff>
      <xdr:row>77</xdr:row>
      <xdr:rowOff>106200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27477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121560</xdr:rowOff>
    </xdr:from>
    <xdr:to>
      <xdr:col>50</xdr:col>
      <xdr:colOff>165100</xdr:colOff>
      <xdr:row>78</xdr:row>
      <xdr:rowOff>51710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42837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1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52149</xdr:rowOff>
    </xdr:from>
    <xdr:to>
      <xdr:col>46</xdr:col>
      <xdr:colOff>38100</xdr:colOff>
      <xdr:row>78</xdr:row>
      <xdr:rowOff>153749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144876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144618</xdr:rowOff>
    </xdr:from>
    <xdr:to>
      <xdr:col>41</xdr:col>
      <xdr:colOff>101600</xdr:colOff>
      <xdr:row>77</xdr:row>
      <xdr:rowOff>74768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91295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92466</xdr:rowOff>
    </xdr:from>
    <xdr:to>
      <xdr:col>36</xdr:col>
      <xdr:colOff>165100</xdr:colOff>
      <xdr:row>78</xdr:row>
      <xdr:rowOff>22616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70500</xdr:rowOff>
    </xdr:from>
    <xdr:to>
      <xdr:col>55</xdr:col>
      <xdr:colOff>0</xdr:colOff>
      <xdr:row>96</xdr:row>
      <xdr:rowOff>46659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58250"/>
          <a:ext cx="838200" cy="14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70500</xdr:rowOff>
    </xdr:from>
    <xdr:to>
      <xdr:col>50</xdr:col>
      <xdr:colOff>114300</xdr:colOff>
      <xdr:row>95</xdr:row>
      <xdr:rowOff>144717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58250"/>
          <a:ext cx="889000" cy="7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144717</xdr:rowOff>
    </xdr:from>
    <xdr:to>
      <xdr:col>45</xdr:col>
      <xdr:colOff>177800</xdr:colOff>
      <xdr:row>95</xdr:row>
      <xdr:rowOff>159536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32467"/>
          <a:ext cx="8890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159536</xdr:rowOff>
    </xdr:from>
    <xdr:to>
      <xdr:col>41</xdr:col>
      <xdr:colOff>50800</xdr:colOff>
      <xdr:row>97</xdr:row>
      <xdr:rowOff>85424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47286"/>
          <a:ext cx="889000" cy="26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167309</xdr:rowOff>
    </xdr:from>
    <xdr:to>
      <xdr:col>55</xdr:col>
      <xdr:colOff>50800</xdr:colOff>
      <xdr:row>96</xdr:row>
      <xdr:rowOff>97459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145736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19700</xdr:rowOff>
    </xdr:from>
    <xdr:to>
      <xdr:col>50</xdr:col>
      <xdr:colOff>165100</xdr:colOff>
      <xdr:row>95</xdr:row>
      <xdr:rowOff>121300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137827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8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93917</xdr:rowOff>
    </xdr:from>
    <xdr:to>
      <xdr:col>46</xdr:col>
      <xdr:colOff>38100</xdr:colOff>
      <xdr:row>96</xdr:row>
      <xdr:rowOff>24067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108736</xdr:rowOff>
    </xdr:from>
    <xdr:to>
      <xdr:col>41</xdr:col>
      <xdr:colOff>101600</xdr:colOff>
      <xdr:row>96</xdr:row>
      <xdr:rowOff>38886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30013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34624</xdr:rowOff>
    </xdr:from>
    <xdr:to>
      <xdr:col>36</xdr:col>
      <xdr:colOff>165100</xdr:colOff>
      <xdr:row>97</xdr:row>
      <xdr:rowOff>136224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127351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45745</xdr:rowOff>
    </xdr:from>
    <xdr:to>
      <xdr:col>85</xdr:col>
      <xdr:colOff>127000</xdr:colOff>
      <xdr:row>35</xdr:row>
      <xdr:rowOff>162299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46495"/>
          <a:ext cx="838200" cy="1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162299</xdr:rowOff>
    </xdr:from>
    <xdr:to>
      <xdr:col>81</xdr:col>
      <xdr:colOff>50800</xdr:colOff>
      <xdr:row>36</xdr:row>
      <xdr:rowOff>10813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63049"/>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10813</xdr:rowOff>
    </xdr:from>
    <xdr:to>
      <xdr:col>76</xdr:col>
      <xdr:colOff>114300</xdr:colOff>
      <xdr:row>36</xdr:row>
      <xdr:rowOff>32998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83013"/>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32998</xdr:rowOff>
    </xdr:from>
    <xdr:to>
      <xdr:col>71</xdr:col>
      <xdr:colOff>177800</xdr:colOff>
      <xdr:row>36</xdr:row>
      <xdr:rowOff>148692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5198"/>
          <a:ext cx="889000" cy="1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166395</xdr:rowOff>
    </xdr:from>
    <xdr:to>
      <xdr:col>85</xdr:col>
      <xdr:colOff>177800</xdr:colOff>
      <xdr:row>35</xdr:row>
      <xdr:rowOff>96545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17822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111499</xdr:rowOff>
    </xdr:from>
    <xdr:to>
      <xdr:col>81</xdr:col>
      <xdr:colOff>101600</xdr:colOff>
      <xdr:row>36</xdr:row>
      <xdr:rowOff>41649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58176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131463</xdr:rowOff>
    </xdr:from>
    <xdr:to>
      <xdr:col>76</xdr:col>
      <xdr:colOff>165100</xdr:colOff>
      <xdr:row>36</xdr:row>
      <xdr:rowOff>61613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153648</xdr:rowOff>
    </xdr:from>
    <xdr:to>
      <xdr:col>72</xdr:col>
      <xdr:colOff>38100</xdr:colOff>
      <xdr:row>36</xdr:row>
      <xdr:rowOff>83798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100325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97892</xdr:rowOff>
    </xdr:from>
    <xdr:to>
      <xdr:col>67</xdr:col>
      <xdr:colOff>101600</xdr:colOff>
      <xdr:row>37</xdr:row>
      <xdr:rowOff>28042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44569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38389</xdr:rowOff>
    </xdr:from>
    <xdr:to>
      <xdr:col>85</xdr:col>
      <xdr:colOff>127000</xdr:colOff>
      <xdr:row>56</xdr:row>
      <xdr:rowOff>96462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39589"/>
          <a:ext cx="838200" cy="5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77228</xdr:rowOff>
    </xdr:from>
    <xdr:to>
      <xdr:col>81</xdr:col>
      <xdr:colOff>50800</xdr:colOff>
      <xdr:row>56</xdr:row>
      <xdr:rowOff>96462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06978"/>
          <a:ext cx="889000" cy="19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77228</xdr:rowOff>
    </xdr:from>
    <xdr:to>
      <xdr:col>76</xdr:col>
      <xdr:colOff>114300</xdr:colOff>
      <xdr:row>56</xdr:row>
      <xdr:rowOff>30420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06978"/>
          <a:ext cx="889000" cy="1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30420</xdr:rowOff>
    </xdr:from>
    <xdr:to>
      <xdr:col>71</xdr:col>
      <xdr:colOff>177800</xdr:colOff>
      <xdr:row>56</xdr:row>
      <xdr:rowOff>93312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31620"/>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159039</xdr:rowOff>
    </xdr:from>
    <xdr:to>
      <xdr:col>85</xdr:col>
      <xdr:colOff>177800</xdr:colOff>
      <xdr:row>56</xdr:row>
      <xdr:rowOff>89189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137466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45662</xdr:rowOff>
    </xdr:from>
    <xdr:to>
      <xdr:col>81</xdr:col>
      <xdr:colOff>101600</xdr:colOff>
      <xdr:row>56</xdr:row>
      <xdr:rowOff>147262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138389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26428</xdr:rowOff>
    </xdr:from>
    <xdr:to>
      <xdr:col>76</xdr:col>
      <xdr:colOff>165100</xdr:colOff>
      <xdr:row>55</xdr:row>
      <xdr:rowOff>128028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144555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3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151070</xdr:rowOff>
    </xdr:from>
    <xdr:to>
      <xdr:col>72</xdr:col>
      <xdr:colOff>38100</xdr:colOff>
      <xdr:row>56</xdr:row>
      <xdr:rowOff>81220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97747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5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42512</xdr:rowOff>
    </xdr:from>
    <xdr:to>
      <xdr:col>67</xdr:col>
      <xdr:colOff>101600</xdr:colOff>
      <xdr:row>56</xdr:row>
      <xdr:rowOff>144112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135239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152273</xdr:rowOff>
    </xdr:from>
    <xdr:to>
      <xdr:col>85</xdr:col>
      <xdr:colOff>127000</xdr:colOff>
      <xdr:row>78</xdr:row>
      <xdr:rowOff>45772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53923"/>
          <a:ext cx="8382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45772</xdr:rowOff>
    </xdr:from>
    <xdr:to>
      <xdr:col>81</xdr:col>
      <xdr:colOff>50800</xdr:colOff>
      <xdr:row>78</xdr:row>
      <xdr:rowOff>134268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18872"/>
          <a:ext cx="889000" cy="8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27549</xdr:rowOff>
    </xdr:from>
    <xdr:to>
      <xdr:col>76</xdr:col>
      <xdr:colOff>114300</xdr:colOff>
      <xdr:row>78</xdr:row>
      <xdr:rowOff>134268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229199"/>
          <a:ext cx="889000" cy="27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85595</xdr:rowOff>
    </xdr:from>
    <xdr:to>
      <xdr:col>71</xdr:col>
      <xdr:colOff>177800</xdr:colOff>
      <xdr:row>77</xdr:row>
      <xdr:rowOff>27549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772895"/>
          <a:ext cx="889000" cy="4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101473</xdr:rowOff>
    </xdr:from>
    <xdr:to>
      <xdr:col>85</xdr:col>
      <xdr:colOff>177800</xdr:colOff>
      <xdr:row>78</xdr:row>
      <xdr:rowOff>31623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124350</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166422</xdr:rowOff>
    </xdr:from>
    <xdr:to>
      <xdr:col>81</xdr:col>
      <xdr:colOff>101600</xdr:colOff>
      <xdr:row>78</xdr:row>
      <xdr:rowOff>96572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87699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4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83468</xdr:rowOff>
    </xdr:from>
    <xdr:to>
      <xdr:col>76</xdr:col>
      <xdr:colOff>165100</xdr:colOff>
      <xdr:row>79</xdr:row>
      <xdr:rowOff>13618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4745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4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148199</xdr:rowOff>
    </xdr:from>
    <xdr:to>
      <xdr:col>72</xdr:col>
      <xdr:colOff>38100</xdr:colOff>
      <xdr:row>77</xdr:row>
      <xdr:rowOff>78349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94876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9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34795</xdr:rowOff>
    </xdr:from>
    <xdr:to>
      <xdr:col>67</xdr:col>
      <xdr:colOff>101600</xdr:colOff>
      <xdr:row>74</xdr:row>
      <xdr:rowOff>136395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7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152922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49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40159</xdr:rowOff>
    </xdr:from>
    <xdr:to>
      <xdr:col>85</xdr:col>
      <xdr:colOff>127000</xdr:colOff>
      <xdr:row>94</xdr:row>
      <xdr:rowOff>159336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56459"/>
          <a:ext cx="8382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159336</xdr:rowOff>
    </xdr:from>
    <xdr:to>
      <xdr:col>81</xdr:col>
      <xdr:colOff>50800</xdr:colOff>
      <xdr:row>95</xdr:row>
      <xdr:rowOff>51871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75636"/>
          <a:ext cx="889000" cy="6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51871</xdr:rowOff>
    </xdr:from>
    <xdr:to>
      <xdr:col>76</xdr:col>
      <xdr:colOff>114300</xdr:colOff>
      <xdr:row>95</xdr:row>
      <xdr:rowOff>132463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39621"/>
          <a:ext cx="889000" cy="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132463</xdr:rowOff>
    </xdr:from>
    <xdr:to>
      <xdr:col>71</xdr:col>
      <xdr:colOff>177800</xdr:colOff>
      <xdr:row>96</xdr:row>
      <xdr:rowOff>58204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20213"/>
          <a:ext cx="889000" cy="9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160809</xdr:rowOff>
    </xdr:from>
    <xdr:to>
      <xdr:col>85</xdr:col>
      <xdr:colOff>177800</xdr:colOff>
      <xdr:row>94</xdr:row>
      <xdr:rowOff>90959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12236</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108536</xdr:rowOff>
    </xdr:from>
    <xdr:to>
      <xdr:col>81</xdr:col>
      <xdr:colOff>101600</xdr:colOff>
      <xdr:row>95</xdr:row>
      <xdr:rowOff>38686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55213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00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1071</xdr:rowOff>
    </xdr:from>
    <xdr:to>
      <xdr:col>76</xdr:col>
      <xdr:colOff>165100</xdr:colOff>
      <xdr:row>95</xdr:row>
      <xdr:rowOff>102671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119198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6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81663</xdr:rowOff>
    </xdr:from>
    <xdr:to>
      <xdr:col>72</xdr:col>
      <xdr:colOff>38100</xdr:colOff>
      <xdr:row>96</xdr:row>
      <xdr:rowOff>11813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28340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4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7404</xdr:rowOff>
    </xdr:from>
    <xdr:to>
      <xdr:col>67</xdr:col>
      <xdr:colOff>101600</xdr:colOff>
      <xdr:row>96</xdr:row>
      <xdr:rowOff>109004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100131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39878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040628"/>
          <a:ext cx="838200" cy="6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39878</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040628"/>
          <a:ext cx="889000" cy="6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87503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431153"/>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64660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160528</xdr:rowOff>
    </xdr:from>
    <xdr:to>
      <xdr:col>112</xdr:col>
      <xdr:colOff>38100</xdr:colOff>
      <xdr:row>35</xdr:row>
      <xdr:rowOff>90678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107205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36703</xdr:rowOff>
    </xdr:from>
    <xdr:to>
      <xdr:col>98</xdr:col>
      <xdr:colOff>38100</xdr:colOff>
      <xdr:row>37</xdr:row>
      <xdr:rowOff>138303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154830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民生費においては、住民税非課税世帯等臨時特別給付金</a:t>
          </a:r>
          <a:r>
            <a:rPr kumimoji="1" lang="en-US" altLang="ja-JP" sz="1300">
              <a:latin typeface="ＭＳ Ｐゴシック" panose="020B0600070205080204" pitchFamily="50" charset="-128"/>
              <a:ea typeface="ＭＳ Ｐゴシック" panose="020B0600070205080204" pitchFamily="50" charset="-128"/>
            </a:rPr>
            <a:t>98,300</a:t>
          </a:r>
          <a:r>
            <a:rPr kumimoji="1" lang="ja-JP" altLang="en-US" sz="1300">
              <a:latin typeface="ＭＳ Ｐゴシック" panose="020B0600070205080204" pitchFamily="50" charset="-128"/>
              <a:ea typeface="ＭＳ Ｐゴシック" panose="020B0600070205080204" pitchFamily="50" charset="-128"/>
            </a:rPr>
            <a:t>千円（皆増）の増、高齢者福祉施設建設事業</a:t>
          </a:r>
          <a:r>
            <a:rPr kumimoji="1" lang="en-US" altLang="ja-JP" sz="1300">
              <a:latin typeface="ＭＳ Ｐゴシック" panose="020B0600070205080204" pitchFamily="50" charset="-128"/>
              <a:ea typeface="ＭＳ Ｐゴシック" panose="020B0600070205080204" pitchFamily="50" charset="-128"/>
            </a:rPr>
            <a:t>63,155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12,758.6</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43,513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243,448</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農林水産業費においては、畜産競争力強化整備事業</a:t>
          </a:r>
          <a:r>
            <a:rPr kumimoji="1" lang="en-US" altLang="ja-JP" sz="1300">
              <a:latin typeface="ＭＳ Ｐゴシック" panose="020B0600070205080204" pitchFamily="50" charset="-128"/>
              <a:ea typeface="ＭＳ Ｐゴシック" panose="020B0600070205080204" pitchFamily="50" charset="-128"/>
            </a:rPr>
            <a:t>207,695</a:t>
          </a:r>
          <a:r>
            <a:rPr kumimoji="1" lang="ja-JP" altLang="en-US" sz="1300">
              <a:latin typeface="ＭＳ Ｐゴシック" panose="020B0600070205080204" pitchFamily="50" charset="-128"/>
              <a:ea typeface="ＭＳ Ｐゴシック" panose="020B0600070205080204" pitchFamily="50" charset="-128"/>
            </a:rPr>
            <a:t>千円（皆増）の増、道の駅レストラン建設事業</a:t>
          </a:r>
          <a:r>
            <a:rPr kumimoji="1" lang="en-US" altLang="ja-JP" sz="1300">
              <a:latin typeface="ＭＳ Ｐゴシック" panose="020B0600070205080204" pitchFamily="50" charset="-128"/>
              <a:ea typeface="ＭＳ Ｐゴシック" panose="020B0600070205080204" pitchFamily="50" charset="-128"/>
            </a:rPr>
            <a:t>167,224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2,827.1</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27,992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170,070</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円となったところであり、類似団体平均を大きく上回る水準となった。</a:t>
          </a:r>
        </a:p>
        <a:p>
          <a:r>
            <a:rPr kumimoji="1" lang="ja-JP" altLang="en-US" sz="1300">
              <a:latin typeface="ＭＳ Ｐゴシック" panose="020B0600070205080204" pitchFamily="50" charset="-128"/>
              <a:ea typeface="ＭＳ Ｐゴシック" panose="020B0600070205080204" pitchFamily="50" charset="-128"/>
            </a:rPr>
            <a:t>　公債費においては、老人ホーム改築事業の償還が始まるなど、過疎対策事業債の元利償還金が</a:t>
          </a:r>
          <a:r>
            <a:rPr kumimoji="1" lang="en-US" altLang="ja-JP" sz="1300">
              <a:latin typeface="ＭＳ Ｐゴシック" panose="020B0600070205080204" pitchFamily="50" charset="-128"/>
              <a:ea typeface="ＭＳ Ｐゴシック" panose="020B0600070205080204" pitchFamily="50" charset="-128"/>
            </a:rPr>
            <a:t>102,729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％）増が大きく影響しており、住民一人当たりのコストは前年度比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26,067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171,772</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円となったところであり、類似団体平均を大きく上回る水準となった。Ｈ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より大型普通建設事業が増加したことに伴い新規地方債の発行額及び借入残高が増加していることから、引き続き、事業の選択と集中により、将来世代に過度な財政負担を強いることがないよう努める。</a:t>
          </a:r>
        </a:p>
        <a:p>
          <a:r>
            <a:rPr kumimoji="1" lang="ja-JP" altLang="en-US" sz="1300">
              <a:latin typeface="ＭＳ Ｐゴシック" panose="020B0600070205080204" pitchFamily="50" charset="-128"/>
              <a:ea typeface="ＭＳ Ｐゴシック" panose="020B0600070205080204" pitchFamily="50" charset="-128"/>
            </a:rPr>
            <a:t>　一方で、総務費においては、特別定額給付金事業</a:t>
          </a:r>
          <a:r>
            <a:rPr kumimoji="1" lang="en-US" altLang="ja-JP" sz="1300">
              <a:latin typeface="ＭＳ Ｐゴシック" panose="020B0600070205080204" pitchFamily="50" charset="-128"/>
              <a:ea typeface="ＭＳ Ｐゴシック" panose="020B0600070205080204" pitchFamily="50" charset="-128"/>
            </a:rPr>
            <a:t>595,184</a:t>
          </a:r>
          <a:r>
            <a:rPr kumimoji="1" lang="ja-JP" altLang="en-US" sz="1300">
              <a:latin typeface="ＭＳ Ｐゴシック" panose="020B0600070205080204" pitchFamily="50" charset="-128"/>
              <a:ea typeface="ＭＳ Ｐゴシック" panose="020B0600070205080204" pitchFamily="50" charset="-128"/>
            </a:rPr>
            <a:t>千円（皆減）の減などにより、住民一人当たりのコストは前年度比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91,944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495,219</a:t>
          </a:r>
          <a:r>
            <a:rPr kumimoji="1" lang="ja-JP" altLang="en-US" sz="1300">
              <a:latin typeface="ＭＳ Ｐゴシック" panose="020B0600070205080204" pitchFamily="50" charset="-128"/>
              <a:ea typeface="ＭＳ Ｐゴシック" panose="020B0600070205080204" pitchFamily="50" charset="-128"/>
            </a:rPr>
            <a:t>円となったものの、類似団体平均を大きく上回る水準となっていることから、引き続き、経費の増嵩抑制を図ることが必要である。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財政調整基金は、Ｈ</a:t>
          </a:r>
          <a:r>
            <a:rPr kumimoji="1" lang="en-US" altLang="ja-JP" sz="1350">
              <a:latin typeface="ＭＳ ゴシック" pitchFamily="49" charset="-128"/>
              <a:ea typeface="ＭＳ ゴシック" pitchFamily="49" charset="-128"/>
            </a:rPr>
            <a:t>26</a:t>
          </a:r>
          <a:r>
            <a:rPr kumimoji="1" lang="ja-JP" altLang="en-US" sz="1350">
              <a:latin typeface="ＭＳ ゴシック" pitchFamily="49" charset="-128"/>
              <a:ea typeface="ＭＳ ゴシック" pitchFamily="49" charset="-128"/>
            </a:rPr>
            <a:t>以降</a:t>
          </a:r>
          <a:r>
            <a:rPr kumimoji="1" lang="en-US" altLang="ja-JP" sz="1350">
              <a:latin typeface="ＭＳ ゴシック" pitchFamily="49" charset="-128"/>
              <a:ea typeface="ＭＳ ゴシック" pitchFamily="49" charset="-128"/>
            </a:rPr>
            <a:t>20</a:t>
          </a:r>
          <a:r>
            <a:rPr kumimoji="1" lang="ja-JP" altLang="en-US" sz="1350">
              <a:latin typeface="ＭＳ ゴシック" pitchFamily="49" charset="-128"/>
              <a:ea typeface="ＭＳ ゴシック" pitchFamily="49" charset="-128"/>
            </a:rPr>
            <a:t>％前後の水準を確保し、災害等の財政リスクにも備えた安定的な財政運営に努めている。</a:t>
          </a:r>
        </a:p>
        <a:p>
          <a:r>
            <a:rPr kumimoji="1" lang="ja-JP" altLang="en-US" sz="1350">
              <a:latin typeface="ＭＳ ゴシック" pitchFamily="49" charset="-128"/>
              <a:ea typeface="ＭＳ ゴシック" pitchFamily="49" charset="-128"/>
            </a:rPr>
            <a:t>　実質収支が前年度比</a:t>
          </a:r>
          <a:r>
            <a:rPr kumimoji="1" lang="en-US" altLang="ja-JP" sz="1350">
              <a:latin typeface="ＭＳ ゴシック" pitchFamily="49" charset="-128"/>
              <a:ea typeface="ＭＳ ゴシック" pitchFamily="49" charset="-128"/>
            </a:rPr>
            <a:t>296,760</a:t>
          </a:r>
          <a:r>
            <a:rPr kumimoji="1" lang="ja-JP" altLang="en-US" sz="1350">
              <a:latin typeface="ＭＳ ゴシック" pitchFamily="49" charset="-128"/>
              <a:ea typeface="ＭＳ ゴシック" pitchFamily="49" charset="-128"/>
            </a:rPr>
            <a:t>千円減の</a:t>
          </a:r>
          <a:r>
            <a:rPr kumimoji="1" lang="en-US" altLang="ja-JP" sz="1350">
              <a:latin typeface="ＭＳ ゴシック" pitchFamily="49" charset="-128"/>
              <a:ea typeface="ＭＳ ゴシック" pitchFamily="49" charset="-128"/>
            </a:rPr>
            <a:t>280,588</a:t>
          </a:r>
          <a:r>
            <a:rPr kumimoji="1" lang="ja-JP" altLang="en-US" sz="1350">
              <a:latin typeface="ＭＳ ゴシック" pitchFamily="49" charset="-128"/>
              <a:ea typeface="ＭＳ ゴシック" pitchFamily="49" charset="-128"/>
            </a:rPr>
            <a:t>千円となり、前年度の実質収支</a:t>
          </a:r>
          <a:r>
            <a:rPr kumimoji="1" lang="en-US" altLang="ja-JP" sz="1350">
              <a:latin typeface="ＭＳ ゴシック" pitchFamily="49" charset="-128"/>
              <a:ea typeface="ＭＳ ゴシック" pitchFamily="49" charset="-128"/>
            </a:rPr>
            <a:t>577,348</a:t>
          </a:r>
          <a:r>
            <a:rPr kumimoji="1" lang="ja-JP" altLang="en-US" sz="1350">
              <a:latin typeface="ＭＳ ゴシック" pitchFamily="49" charset="-128"/>
              <a:ea typeface="ＭＳ ゴシック" pitchFamily="49" charset="-128"/>
            </a:rPr>
            <a:t>千円を差し引いた単年度収支は△</a:t>
          </a:r>
          <a:r>
            <a:rPr kumimoji="1" lang="en-US" altLang="ja-JP" sz="1350">
              <a:latin typeface="ＭＳ ゴシック" pitchFamily="49" charset="-128"/>
              <a:ea typeface="ＭＳ ゴシック" pitchFamily="49" charset="-128"/>
            </a:rPr>
            <a:t>296,760</a:t>
          </a:r>
          <a:r>
            <a:rPr kumimoji="1" lang="ja-JP" altLang="en-US" sz="1350">
              <a:latin typeface="ＭＳ ゴシック" pitchFamily="49" charset="-128"/>
              <a:ea typeface="ＭＳ ゴシック" pitchFamily="49" charset="-128"/>
            </a:rPr>
            <a:t>千円となった。単年度収支に黒字要素の基金積立額や繰上償還額を加え、赤字要素の基金取崩額を差し引いた実質単年度収支は、前年度比</a:t>
          </a:r>
          <a:r>
            <a:rPr kumimoji="1" lang="en-US" altLang="ja-JP" sz="1350">
              <a:latin typeface="ＭＳ ゴシック" pitchFamily="49" charset="-128"/>
              <a:ea typeface="ＭＳ ゴシック" pitchFamily="49" charset="-128"/>
            </a:rPr>
            <a:t>271,693</a:t>
          </a:r>
          <a:r>
            <a:rPr kumimoji="1" lang="ja-JP" altLang="en-US" sz="1350">
              <a:latin typeface="ＭＳ ゴシック" pitchFamily="49" charset="-128"/>
              <a:ea typeface="ＭＳ ゴシック" pitchFamily="49" charset="-128"/>
            </a:rPr>
            <a:t>千円減の△</a:t>
          </a:r>
          <a:r>
            <a:rPr kumimoji="1" lang="en-US" altLang="ja-JP" sz="1350">
              <a:latin typeface="ＭＳ ゴシック" pitchFamily="49" charset="-128"/>
              <a:ea typeface="ＭＳ ゴシック" pitchFamily="49" charset="-128"/>
            </a:rPr>
            <a:t>29,306</a:t>
          </a:r>
          <a:r>
            <a:rPr kumimoji="1" lang="ja-JP" altLang="en-US" sz="135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令和３年度においても、全会計で黒字となったため、連結実質赤字比率は生じていない。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しかし、一般会計から公営企業に対する繰出しの中には、基準外繰出しもあることから、引き続き、公営企業の一層の経営効率化を図り、独立採算による経営に努める必要がある。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9250029</v>
      </c>
      <c r="BO4" s="375"/>
      <c r="BP4" s="375"/>
      <c r="BQ4" s="375"/>
      <c r="BR4" s="375"/>
      <c r="BS4" s="375"/>
      <c r="BT4" s="375"/>
      <c r="BU4" s="376"/>
      <c r="BV4" s="374">
        <v>9668984</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6.5</v>
      </c>
      <c r="CU4" s="381"/>
      <c r="CV4" s="381"/>
      <c r="CW4" s="381"/>
      <c r="CX4" s="381"/>
      <c r="CY4" s="381"/>
      <c r="CZ4" s="381"/>
      <c r="DA4" s="382"/>
      <c r="DB4" s="380">
        <v>14.5</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8906108</v>
      </c>
      <c r="BO5" s="412"/>
      <c r="BP5" s="412"/>
      <c r="BQ5" s="412"/>
      <c r="BR5" s="412"/>
      <c r="BS5" s="412"/>
      <c r="BT5" s="412"/>
      <c r="BU5" s="413"/>
      <c r="BV5" s="411">
        <v>8874090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81.400000000000006</v>
      </c>
      <c r="CU5" s="409"/>
      <c r="CV5" s="409"/>
      <c r="CW5" s="409"/>
      <c r="CX5" s="409"/>
      <c r="CY5" s="409"/>
      <c r="CZ5" s="409"/>
      <c r="DA5" s="410"/>
      <c r="DB5" s="408">
        <v>85.2</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343921</v>
      </c>
      <c r="BO6" s="412"/>
      <c r="BP6" s="412"/>
      <c r="BQ6" s="412"/>
      <c r="BR6" s="412"/>
      <c r="BS6" s="412"/>
      <c r="BT6" s="412"/>
      <c r="BU6" s="413"/>
      <c r="BV6" s="411">
        <v>794894</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83.2</v>
      </c>
      <c r="CU6" s="449"/>
      <c r="CV6" s="449"/>
      <c r="CW6" s="449"/>
      <c r="CX6" s="449"/>
      <c r="CY6" s="449"/>
      <c r="CZ6" s="449"/>
      <c r="DA6" s="450"/>
      <c r="DB6" s="448">
        <v>87.5</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63333</v>
      </c>
      <c r="BO7" s="412"/>
      <c r="BP7" s="412"/>
      <c r="BQ7" s="412"/>
      <c r="BR7" s="412"/>
      <c r="BS7" s="412"/>
      <c r="BT7" s="412"/>
      <c r="BU7" s="413"/>
      <c r="BV7" s="411">
        <v>217546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4334386</v>
      </c>
      <c r="CU7" s="412"/>
      <c r="CV7" s="412"/>
      <c r="CW7" s="412"/>
      <c r="CX7" s="412"/>
      <c r="CY7" s="412"/>
      <c r="CZ7" s="412"/>
      <c r="DA7" s="413"/>
      <c r="DB7" s="411">
        <v>3976970</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102</v>
      </c>
      <c r="AV8" s="444"/>
      <c r="AW8" s="444"/>
      <c r="AX8" s="444"/>
      <c r="AY8" s="445" t="s">
        <v>109</v>
      </c>
      <c r="AZ8" s="446"/>
      <c r="BA8" s="446"/>
      <c r="BB8" s="446"/>
      <c r="BC8" s="446"/>
      <c r="BD8" s="446"/>
      <c r="BE8" s="446"/>
      <c r="BF8" s="446"/>
      <c r="BG8" s="446"/>
      <c r="BH8" s="446"/>
      <c r="BI8" s="446"/>
      <c r="BJ8" s="446"/>
      <c r="BK8" s="446"/>
      <c r="BL8" s="446"/>
      <c r="BM8" s="447"/>
      <c r="BN8" s="411">
        <v>280588</v>
      </c>
      <c r="BO8" s="412"/>
      <c r="BP8" s="412"/>
      <c r="BQ8" s="412"/>
      <c r="BR8" s="412"/>
      <c r="BS8" s="412"/>
      <c r="BT8" s="412"/>
      <c r="BU8" s="413"/>
      <c r="BV8" s="411">
        <v>577348</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0.17</v>
      </c>
      <c r="CU8" s="452"/>
      <c r="CV8" s="452"/>
      <c r="CW8" s="452"/>
      <c r="CX8" s="452"/>
      <c r="CY8" s="452"/>
      <c r="CZ8" s="452"/>
      <c r="DA8" s="453"/>
      <c r="DB8" s="451">
        <v>0.16</v>
      </c>
      <c r="DC8" s="452"/>
      <c r="DD8" s="452"/>
      <c r="DE8" s="452"/>
      <c r="DF8" s="452"/>
      <c r="DG8" s="452"/>
      <c r="DH8" s="452"/>
      <c r="DI8" s="453"/>
    </row>
    <row r="9" spans="1:119" ht="18.75" customHeight="1" thickBot="1">
      <c r="A9" s="178"/>
      <c r="B9" s="405" t="s">
        <v>111</v>
      </c>
      <c r="C9" s="406"/>
      <c r="D9" s="406"/>
      <c r="E9" s="406"/>
      <c r="F9" s="406"/>
      <c r="G9" s="406"/>
      <c r="H9" s="406"/>
      <c r="I9" s="406"/>
      <c r="J9" s="406"/>
      <c r="K9" s="454"/>
      <c r="L9" s="455" t="s">
        <v>112</v>
      </c>
      <c r="M9" s="456"/>
      <c r="N9" s="456"/>
      <c r="O9" s="456"/>
      <c r="P9" s="456"/>
      <c r="Q9" s="457"/>
      <c r="R9" s="458">
        <v>5634</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-296760</v>
      </c>
      <c r="BO9" s="412"/>
      <c r="BP9" s="412"/>
      <c r="BQ9" s="412"/>
      <c r="BR9" s="412"/>
      <c r="BS9" s="412"/>
      <c r="BT9" s="412"/>
      <c r="BU9" s="413"/>
      <c r="BV9" s="411">
        <v>70057</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17</v>
      </c>
      <c r="CU9" s="409"/>
      <c r="CV9" s="409"/>
      <c r="CW9" s="409"/>
      <c r="CX9" s="409"/>
      <c r="CY9" s="409"/>
      <c r="CZ9" s="409"/>
      <c r="DA9" s="410"/>
      <c r="DB9" s="408">
        <v>14</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6344</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8</v>
      </c>
      <c r="BO10" s="412"/>
      <c r="BP10" s="412"/>
      <c r="BQ10" s="412"/>
      <c r="BR10" s="412"/>
      <c r="BS10" s="412"/>
      <c r="BT10" s="412"/>
      <c r="BU10" s="413"/>
      <c r="BV10" s="411">
        <v>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267446</v>
      </c>
      <c r="BO11" s="412"/>
      <c r="BP11" s="412"/>
      <c r="BQ11" s="412"/>
      <c r="BR11" s="412"/>
      <c r="BS11" s="412"/>
      <c r="BT11" s="412"/>
      <c r="BU11" s="413"/>
      <c r="BV11" s="411">
        <v>206020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c r="A12" s="178"/>
      <c r="B12" s="471" t="s">
        <v>131</v>
      </c>
      <c r="C12" s="472"/>
      <c r="D12" s="472"/>
      <c r="E12" s="472"/>
      <c r="F12" s="472"/>
      <c r="G12" s="472"/>
      <c r="H12" s="472"/>
      <c r="I12" s="472"/>
      <c r="J12" s="472"/>
      <c r="K12" s="473"/>
      <c r="L12" s="480" t="s">
        <v>132</v>
      </c>
      <c r="M12" s="481"/>
      <c r="N12" s="481"/>
      <c r="O12" s="481"/>
      <c r="P12" s="481"/>
      <c r="Q12" s="482"/>
      <c r="R12" s="483">
        <v>5745</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115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33699</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140</v>
      </c>
      <c r="N13" s="503"/>
      <c r="O13" s="503"/>
      <c r="P13" s="503"/>
      <c r="Q13" s="504"/>
      <c r="R13" s="495">
        <v>5722</v>
      </c>
      <c r="S13" s="496"/>
      <c r="T13" s="496"/>
      <c r="U13" s="496"/>
      <c r="V13" s="497"/>
      <c r="W13" s="427" t="s">
        <v>141</v>
      </c>
      <c r="X13" s="428"/>
      <c r="Y13" s="428"/>
      <c r="Z13" s="428"/>
      <c r="AA13" s="428"/>
      <c r="AB13" s="418"/>
      <c r="AC13" s="462">
        <v>729</v>
      </c>
      <c r="AD13" s="463"/>
      <c r="AE13" s="463"/>
      <c r="AF13" s="463"/>
      <c r="AG13" s="505"/>
      <c r="AH13" s="462">
        <v>855</v>
      </c>
      <c r="AI13" s="463"/>
      <c r="AJ13" s="463"/>
      <c r="AK13" s="463"/>
      <c r="AL13" s="464"/>
      <c r="AM13" s="440" t="s">
        <v>142</v>
      </c>
      <c r="AN13" s="441"/>
      <c r="AO13" s="441"/>
      <c r="AP13" s="441"/>
      <c r="AQ13" s="441"/>
      <c r="AR13" s="441"/>
      <c r="AS13" s="441"/>
      <c r="AT13" s="442"/>
      <c r="AU13" s="443" t="s">
        <v>126</v>
      </c>
      <c r="AV13" s="444"/>
      <c r="AW13" s="444"/>
      <c r="AX13" s="444"/>
      <c r="AY13" s="445" t="s">
        <v>143</v>
      </c>
      <c r="AZ13" s="446"/>
      <c r="BA13" s="446"/>
      <c r="BB13" s="446"/>
      <c r="BC13" s="446"/>
      <c r="BD13" s="446"/>
      <c r="BE13" s="446"/>
      <c r="BF13" s="446"/>
      <c r="BG13" s="446"/>
      <c r="BH13" s="446"/>
      <c r="BI13" s="446"/>
      <c r="BJ13" s="446"/>
      <c r="BK13" s="446"/>
      <c r="BL13" s="446"/>
      <c r="BM13" s="447"/>
      <c r="BN13" s="411">
        <v>-29306</v>
      </c>
      <c r="BO13" s="412"/>
      <c r="BP13" s="412"/>
      <c r="BQ13" s="412"/>
      <c r="BR13" s="412"/>
      <c r="BS13" s="412"/>
      <c r="BT13" s="412"/>
      <c r="BU13" s="413"/>
      <c r="BV13" s="411">
        <v>242387</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8.3000000000000007</v>
      </c>
      <c r="CU13" s="409"/>
      <c r="CV13" s="409"/>
      <c r="CW13" s="409"/>
      <c r="CX13" s="409"/>
      <c r="CY13" s="409"/>
      <c r="CZ13" s="409"/>
      <c r="DA13" s="410"/>
      <c r="DB13" s="408">
        <v>8.4</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145</v>
      </c>
      <c r="M14" s="493"/>
      <c r="N14" s="493"/>
      <c r="O14" s="493"/>
      <c r="P14" s="493"/>
      <c r="Q14" s="494"/>
      <c r="R14" s="495">
        <v>5874</v>
      </c>
      <c r="S14" s="496"/>
      <c r="T14" s="496"/>
      <c r="U14" s="496"/>
      <c r="V14" s="497"/>
      <c r="W14" s="401"/>
      <c r="X14" s="402"/>
      <c r="Y14" s="402"/>
      <c r="Z14" s="402"/>
      <c r="AA14" s="402"/>
      <c r="AB14" s="391"/>
      <c r="AC14" s="498">
        <v>27.2</v>
      </c>
      <c r="AD14" s="499"/>
      <c r="AE14" s="499"/>
      <c r="AF14" s="499"/>
      <c r="AG14" s="500"/>
      <c r="AH14" s="498">
        <v>28.5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130</v>
      </c>
      <c r="CU14" s="510"/>
      <c r="CV14" s="510"/>
      <c r="CW14" s="510"/>
      <c r="CX14" s="510"/>
      <c r="CY14" s="510"/>
      <c r="CZ14" s="510"/>
      <c r="DA14" s="511"/>
      <c r="DB14" s="509">
        <v>5.5</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140</v>
      </c>
      <c r="N15" s="503"/>
      <c r="O15" s="503"/>
      <c r="P15" s="503"/>
      <c r="Q15" s="504"/>
      <c r="R15" s="495">
        <v>5849</v>
      </c>
      <c r="S15" s="496"/>
      <c r="T15" s="496"/>
      <c r="U15" s="496"/>
      <c r="V15" s="497"/>
      <c r="W15" s="427" t="s">
        <v>147</v>
      </c>
      <c r="X15" s="428"/>
      <c r="Y15" s="428"/>
      <c r="Z15" s="428"/>
      <c r="AA15" s="428"/>
      <c r="AB15" s="418"/>
      <c r="AC15" s="462">
        <v>671</v>
      </c>
      <c r="AD15" s="463"/>
      <c r="AE15" s="463"/>
      <c r="AF15" s="463"/>
      <c r="AG15" s="505"/>
      <c r="AH15" s="462">
        <v>792</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794180</v>
      </c>
      <c r="BO15" s="375"/>
      <c r="BP15" s="375"/>
      <c r="BQ15" s="375"/>
      <c r="BR15" s="375"/>
      <c r="BS15" s="375"/>
      <c r="BT15" s="375"/>
      <c r="BU15" s="376"/>
      <c r="BV15" s="374">
        <v>606910</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25</v>
      </c>
      <c r="AD16" s="499"/>
      <c r="AE16" s="499"/>
      <c r="AF16" s="499"/>
      <c r="AG16" s="500"/>
      <c r="AH16" s="498">
        <v>26.4</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4023487</v>
      </c>
      <c r="BO16" s="412"/>
      <c r="BP16" s="412"/>
      <c r="BQ16" s="412"/>
      <c r="BR16" s="412"/>
      <c r="BS16" s="412"/>
      <c r="BT16" s="412"/>
      <c r="BU16" s="413"/>
      <c r="BV16" s="411">
        <v>3749274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1279</v>
      </c>
      <c r="AD17" s="463"/>
      <c r="AE17" s="463"/>
      <c r="AF17" s="463"/>
      <c r="AG17" s="505"/>
      <c r="AH17" s="462">
        <v>1357</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980817</v>
      </c>
      <c r="BO17" s="412"/>
      <c r="BP17" s="412"/>
      <c r="BQ17" s="412"/>
      <c r="BR17" s="412"/>
      <c r="BS17" s="412"/>
      <c r="BT17" s="412"/>
      <c r="BU17" s="413"/>
      <c r="BV17" s="411">
        <v>732705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157</v>
      </c>
      <c r="C18" s="454"/>
      <c r="D18" s="454"/>
      <c r="E18" s="534"/>
      <c r="F18" s="534"/>
      <c r="G18" s="534"/>
      <c r="H18" s="534"/>
      <c r="I18" s="534"/>
      <c r="J18" s="534"/>
      <c r="K18" s="534"/>
      <c r="L18" s="535">
        <v>434.96</v>
      </c>
      <c r="M18" s="535"/>
      <c r="N18" s="535"/>
      <c r="O18" s="535"/>
      <c r="P18" s="535"/>
      <c r="Q18" s="535"/>
      <c r="R18" s="536"/>
      <c r="S18" s="536"/>
      <c r="T18" s="536"/>
      <c r="U18" s="536"/>
      <c r="V18" s="537"/>
      <c r="W18" s="429"/>
      <c r="X18" s="430"/>
      <c r="Y18" s="430"/>
      <c r="Z18" s="430"/>
      <c r="AA18" s="430"/>
      <c r="AB18" s="421"/>
      <c r="AC18" s="538">
        <v>47.7</v>
      </c>
      <c r="AD18" s="539"/>
      <c r="AE18" s="539"/>
      <c r="AF18" s="539"/>
      <c r="AG18" s="540"/>
      <c r="AH18" s="538">
        <v>45.2</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3424644</v>
      </c>
      <c r="BO18" s="412"/>
      <c r="BP18" s="412"/>
      <c r="BQ18" s="412"/>
      <c r="BR18" s="412"/>
      <c r="BS18" s="412"/>
      <c r="BT18" s="412"/>
      <c r="BU18" s="413"/>
      <c r="BV18" s="411">
        <v>3411093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159</v>
      </c>
      <c r="C19" s="454"/>
      <c r="D19" s="454"/>
      <c r="E19" s="534"/>
      <c r="F19" s="534"/>
      <c r="G19" s="534"/>
      <c r="H19" s="534"/>
      <c r="I19" s="534"/>
      <c r="J19" s="534"/>
      <c r="K19" s="534"/>
      <c r="L19" s="542">
        <v>13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5780419</v>
      </c>
      <c r="BO19" s="412"/>
      <c r="BP19" s="412"/>
      <c r="BQ19" s="412"/>
      <c r="BR19" s="412"/>
      <c r="BS19" s="412"/>
      <c r="BT19" s="412"/>
      <c r="BU19" s="413"/>
      <c r="BV19" s="411">
        <v>6044858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161</v>
      </c>
      <c r="C20" s="454"/>
      <c r="D20" s="454"/>
      <c r="E20" s="534"/>
      <c r="F20" s="534"/>
      <c r="G20" s="534"/>
      <c r="H20" s="534"/>
      <c r="I20" s="534"/>
      <c r="J20" s="534"/>
      <c r="K20" s="534"/>
      <c r="L20" s="542">
        <v>2349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9458821</v>
      </c>
      <c r="BO22" s="375"/>
      <c r="BP22" s="375"/>
      <c r="BQ22" s="375"/>
      <c r="BR22" s="375"/>
      <c r="BS22" s="375"/>
      <c r="BT22" s="375"/>
      <c r="BU22" s="376"/>
      <c r="BV22" s="374">
        <v>8652395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8104862</v>
      </c>
      <c r="BO23" s="412"/>
      <c r="BP23" s="412"/>
      <c r="BQ23" s="412"/>
      <c r="BR23" s="412"/>
      <c r="BS23" s="412"/>
      <c r="BT23" s="412"/>
      <c r="BU23" s="413"/>
      <c r="BV23" s="411">
        <v>7320268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171</v>
      </c>
      <c r="F24" s="441"/>
      <c r="G24" s="441"/>
      <c r="H24" s="441"/>
      <c r="I24" s="441"/>
      <c r="J24" s="441"/>
      <c r="K24" s="442"/>
      <c r="L24" s="462">
        <v>1</v>
      </c>
      <c r="M24" s="463"/>
      <c r="N24" s="463"/>
      <c r="O24" s="463"/>
      <c r="P24" s="505"/>
      <c r="Q24" s="462">
        <v>6900</v>
      </c>
      <c r="R24" s="463"/>
      <c r="S24" s="463"/>
      <c r="T24" s="463"/>
      <c r="U24" s="463"/>
      <c r="V24" s="505"/>
      <c r="W24" s="557"/>
      <c r="X24" s="558"/>
      <c r="Y24" s="559"/>
      <c r="Z24" s="461" t="s">
        <v>172</v>
      </c>
      <c r="AA24" s="441"/>
      <c r="AB24" s="441"/>
      <c r="AC24" s="441"/>
      <c r="AD24" s="441"/>
      <c r="AE24" s="441"/>
      <c r="AF24" s="441"/>
      <c r="AG24" s="442"/>
      <c r="AH24" s="462">
        <v>94</v>
      </c>
      <c r="AI24" s="463"/>
      <c r="AJ24" s="463"/>
      <c r="AK24" s="463"/>
      <c r="AL24" s="505"/>
      <c r="AM24" s="462">
        <v>264892</v>
      </c>
      <c r="AN24" s="463"/>
      <c r="AO24" s="463"/>
      <c r="AP24" s="463"/>
      <c r="AQ24" s="463"/>
      <c r="AR24" s="505"/>
      <c r="AS24" s="462">
        <v>2818</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8098528</v>
      </c>
      <c r="BO24" s="412"/>
      <c r="BP24" s="412"/>
      <c r="BQ24" s="412"/>
      <c r="BR24" s="412"/>
      <c r="BS24" s="412"/>
      <c r="BT24" s="412"/>
      <c r="BU24" s="413"/>
      <c r="BV24" s="411">
        <v>6959028</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174</v>
      </c>
      <c r="F25" s="441"/>
      <c r="G25" s="441"/>
      <c r="H25" s="441"/>
      <c r="I25" s="441"/>
      <c r="J25" s="441"/>
      <c r="K25" s="442"/>
      <c r="L25" s="462">
        <v>1</v>
      </c>
      <c r="M25" s="463"/>
      <c r="N25" s="463"/>
      <c r="O25" s="463"/>
      <c r="P25" s="505"/>
      <c r="Q25" s="462">
        <v>5610</v>
      </c>
      <c r="R25" s="463"/>
      <c r="S25" s="463"/>
      <c r="T25" s="463"/>
      <c r="U25" s="463"/>
      <c r="V25" s="505"/>
      <c r="W25" s="557"/>
      <c r="X25" s="558"/>
      <c r="Y25" s="559"/>
      <c r="Z25" s="461" t="s">
        <v>175</v>
      </c>
      <c r="AA25" s="441"/>
      <c r="AB25" s="441"/>
      <c r="AC25" s="441"/>
      <c r="AD25" s="441"/>
      <c r="AE25" s="441"/>
      <c r="AF25" s="441"/>
      <c r="AG25" s="442"/>
      <c r="AH25" s="462" t="s">
        <v>139</v>
      </c>
      <c r="AI25" s="463"/>
      <c r="AJ25" s="463"/>
      <c r="AK25" s="463"/>
      <c r="AL25" s="505"/>
      <c r="AM25" s="462" t="s">
        <v>139</v>
      </c>
      <c r="AN25" s="463"/>
      <c r="AO25" s="463"/>
      <c r="AP25" s="463"/>
      <c r="AQ25" s="463"/>
      <c r="AR25" s="505"/>
      <c r="AS25" s="462" t="s">
        <v>139</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1492451</v>
      </c>
      <c r="BO25" s="375"/>
      <c r="BP25" s="375"/>
      <c r="BQ25" s="375"/>
      <c r="BR25" s="375"/>
      <c r="BS25" s="375"/>
      <c r="BT25" s="375"/>
      <c r="BU25" s="376"/>
      <c r="BV25" s="374">
        <v>2530890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177</v>
      </c>
      <c r="F26" s="441"/>
      <c r="G26" s="441"/>
      <c r="H26" s="441"/>
      <c r="I26" s="441"/>
      <c r="J26" s="441"/>
      <c r="K26" s="442"/>
      <c r="L26" s="462">
        <v>1</v>
      </c>
      <c r="M26" s="463"/>
      <c r="N26" s="463"/>
      <c r="O26" s="463"/>
      <c r="P26" s="505"/>
      <c r="Q26" s="462">
        <v>5340</v>
      </c>
      <c r="R26" s="463"/>
      <c r="S26" s="463"/>
      <c r="T26" s="463"/>
      <c r="U26" s="463"/>
      <c r="V26" s="505"/>
      <c r="W26" s="557"/>
      <c r="X26" s="558"/>
      <c r="Y26" s="559"/>
      <c r="Z26" s="461" t="s">
        <v>178</v>
      </c>
      <c r="AA26" s="563"/>
      <c r="AB26" s="563"/>
      <c r="AC26" s="563"/>
      <c r="AD26" s="563"/>
      <c r="AE26" s="563"/>
      <c r="AF26" s="563"/>
      <c r="AG26" s="564"/>
      <c r="AH26" s="462">
        <v>5</v>
      </c>
      <c r="AI26" s="463"/>
      <c r="AJ26" s="463"/>
      <c r="AK26" s="463"/>
      <c r="AL26" s="505"/>
      <c r="AM26" s="462">
        <v>13620</v>
      </c>
      <c r="AN26" s="463"/>
      <c r="AO26" s="463"/>
      <c r="AP26" s="463"/>
      <c r="AQ26" s="463"/>
      <c r="AR26" s="505"/>
      <c r="AS26" s="462">
        <v>2724</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139</v>
      </c>
      <c r="BO26" s="412"/>
      <c r="BP26" s="412"/>
      <c r="BQ26" s="412"/>
      <c r="BR26" s="412"/>
      <c r="BS26" s="412"/>
      <c r="BT26" s="412"/>
      <c r="BU26" s="413"/>
      <c r="BV26" s="411" t="s">
        <v>139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2790</v>
      </c>
      <c r="R27" s="463"/>
      <c r="S27" s="463"/>
      <c r="T27" s="463"/>
      <c r="U27" s="463"/>
      <c r="V27" s="505"/>
      <c r="W27" s="557"/>
      <c r="X27" s="558"/>
      <c r="Y27" s="559"/>
      <c r="Z27" s="461" t="s">
        <v>181</v>
      </c>
      <c r="AA27" s="441"/>
      <c r="AB27" s="441"/>
      <c r="AC27" s="441"/>
      <c r="AD27" s="441"/>
      <c r="AE27" s="441"/>
      <c r="AF27" s="441"/>
      <c r="AG27" s="442"/>
      <c r="AH27" s="462" t="s">
        <v>139</v>
      </c>
      <c r="AI27" s="463"/>
      <c r="AJ27" s="463"/>
      <c r="AK27" s="463"/>
      <c r="AL27" s="505"/>
      <c r="AM27" s="462" t="s">
        <v>139</v>
      </c>
      <c r="AN27" s="463"/>
      <c r="AO27" s="463"/>
      <c r="AP27" s="463"/>
      <c r="AQ27" s="463"/>
      <c r="AR27" s="505"/>
      <c r="AS27" s="462" t="s">
        <v>139</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95000</v>
      </c>
      <c r="BO27" s="531"/>
      <c r="BP27" s="531"/>
      <c r="BQ27" s="531"/>
      <c r="BR27" s="531"/>
      <c r="BS27" s="531"/>
      <c r="BT27" s="531"/>
      <c r="BU27" s="532"/>
      <c r="BV27" s="530">
        <v>95000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183</v>
      </c>
      <c r="F28" s="441"/>
      <c r="G28" s="441"/>
      <c r="H28" s="441"/>
      <c r="I28" s="441"/>
      <c r="J28" s="441"/>
      <c r="K28" s="442"/>
      <c r="L28" s="462">
        <v>1</v>
      </c>
      <c r="M28" s="463"/>
      <c r="N28" s="463"/>
      <c r="O28" s="463"/>
      <c r="P28" s="505"/>
      <c r="Q28" s="462">
        <v>2270</v>
      </c>
      <c r="R28" s="463"/>
      <c r="S28" s="463"/>
      <c r="T28" s="463"/>
      <c r="U28" s="463"/>
      <c r="V28" s="505"/>
      <c r="W28" s="557"/>
      <c r="X28" s="558"/>
      <c r="Y28" s="559"/>
      <c r="Z28" s="461" t="s">
        <v>184</v>
      </c>
      <c r="AA28" s="441"/>
      <c r="AB28" s="441"/>
      <c r="AC28" s="441"/>
      <c r="AD28" s="441"/>
      <c r="AE28" s="441"/>
      <c r="AF28" s="441"/>
      <c r="AG28" s="442"/>
      <c r="AH28" s="462" t="s">
        <v>139</v>
      </c>
      <c r="AI28" s="463"/>
      <c r="AJ28" s="463"/>
      <c r="AK28" s="463"/>
      <c r="AL28" s="505"/>
      <c r="AM28" s="462" t="s">
        <v>139</v>
      </c>
      <c r="AN28" s="463"/>
      <c r="AO28" s="463"/>
      <c r="AP28" s="463"/>
      <c r="AQ28" s="463"/>
      <c r="AR28" s="505"/>
      <c r="AS28" s="462" t="s">
        <v>139</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819279</v>
      </c>
      <c r="BO28" s="375"/>
      <c r="BP28" s="375"/>
      <c r="BQ28" s="375"/>
      <c r="BR28" s="375"/>
      <c r="BS28" s="375"/>
      <c r="BT28" s="375"/>
      <c r="BU28" s="376"/>
      <c r="BV28" s="374">
        <v>819271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186</v>
      </c>
      <c r="F29" s="441"/>
      <c r="G29" s="441"/>
      <c r="H29" s="441"/>
      <c r="I29" s="441"/>
      <c r="J29" s="441"/>
      <c r="K29" s="442"/>
      <c r="L29" s="462">
        <v>8</v>
      </c>
      <c r="M29" s="463"/>
      <c r="N29" s="463"/>
      <c r="O29" s="463"/>
      <c r="P29" s="505"/>
      <c r="Q29" s="462">
        <v>2110</v>
      </c>
      <c r="R29" s="463"/>
      <c r="S29" s="463"/>
      <c r="T29" s="463"/>
      <c r="U29" s="463"/>
      <c r="V29" s="505"/>
      <c r="W29" s="560"/>
      <c r="X29" s="561"/>
      <c r="Y29" s="562"/>
      <c r="Z29" s="461" t="s">
        <v>187</v>
      </c>
      <c r="AA29" s="441"/>
      <c r="AB29" s="441"/>
      <c r="AC29" s="441"/>
      <c r="AD29" s="441"/>
      <c r="AE29" s="441"/>
      <c r="AF29" s="441"/>
      <c r="AG29" s="442"/>
      <c r="AH29" s="462">
        <v>94</v>
      </c>
      <c r="AI29" s="463"/>
      <c r="AJ29" s="463"/>
      <c r="AK29" s="463"/>
      <c r="AL29" s="505"/>
      <c r="AM29" s="462">
        <v>264892</v>
      </c>
      <c r="AN29" s="463"/>
      <c r="AO29" s="463"/>
      <c r="AP29" s="463"/>
      <c r="AQ29" s="463"/>
      <c r="AR29" s="505"/>
      <c r="AS29" s="462">
        <v>2818</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909753</v>
      </c>
      <c r="BO29" s="412"/>
      <c r="BP29" s="412"/>
      <c r="BQ29" s="412"/>
      <c r="BR29" s="412"/>
      <c r="BS29" s="412"/>
      <c r="BT29" s="412"/>
      <c r="BU29" s="413"/>
      <c r="BV29" s="411">
        <v>627809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96.1</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4667057</v>
      </c>
      <c r="BO30" s="531"/>
      <c r="BP30" s="531"/>
      <c r="BQ30" s="531"/>
      <c r="BR30" s="531"/>
      <c r="BS30" s="531"/>
      <c r="BT30" s="531"/>
      <c r="BU30" s="532"/>
      <c r="BV30" s="530">
        <v>4347279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197</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196</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国民健康保険事業勘定特別会計</v>
      </c>
      <c r="X34" s="602"/>
      <c r="Y34" s="602"/>
      <c r="Z34" s="602"/>
      <c r="AA34" s="602"/>
      <c r="AB34" s="602"/>
      <c r="AC34" s="602"/>
      <c r="AD34" s="602"/>
      <c r="AE34" s="602"/>
      <c r="AF34" s="602"/>
      <c r="AG34" s="602"/>
      <c r="AH34" s="602"/>
      <c r="AI34" s="602"/>
      <c r="AJ34" s="602"/>
      <c r="AK34" s="602"/>
      <c r="AL34" s="178"/>
      <c r="AM34" s="601">
        <f>IF(AO34="","",MAX(C34:D43,U34:V43)+1)</f>
        <v>4</v>
      </c>
      <c r="AN34" s="601"/>
      <c r="AO34" s="602" t="str">
        <f>IF('各会計、関係団体の財政状況及び健全化判断比率'!B30="","",'各会計、関係団体の財政状況及び健全化判断比率'!B30)</f>
        <v>国民健康保険病院事業会計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岩手県市町村総合事務組合（普通会計）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（社）葛巻町畜産開発公社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後期高齢者医療事業特別会計</v>
      </c>
      <c r="X35" s="602"/>
      <c r="Y35" s="602"/>
      <c r="Z35" s="602"/>
      <c r="AA35" s="602"/>
      <c r="AB35" s="602"/>
      <c r="AC35" s="602"/>
      <c r="AD35" s="602"/>
      <c r="AE35" s="602"/>
      <c r="AF35" s="602"/>
      <c r="AG35" s="602"/>
      <c r="AH35" s="602"/>
      <c r="AI35" s="602"/>
      <c r="AJ35" s="602"/>
      <c r="AK35" s="602"/>
      <c r="AL35" s="178"/>
      <c r="AM35" s="601">
        <f t="shared" ref="AM35:AM43" si="0">IF(AO35="","",AM34+1)</f>
        <v>5</v>
      </c>
      <c r="AN35" s="601"/>
      <c r="AO35" s="602" t="str">
        <f>IF('各会計、関係団体の財政状況及び健全化判断比率'!B31="","",'各会計、関係団体の財政状況及び健全化判断比率'!B31)</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岩手県市町村総合事務組合（特別会計）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(株)グリーンテージくずまき</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t="str">
        <f t="shared" ref="U36:U43" si="4">IF(W36="","",U35+1)</f>
        <v/>
      </c>
      <c r="V36" s="601"/>
      <c r="W36" s="602"/>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盛岡北部行政事務組合（普通会計）</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(株)岩手くずまきワイン</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盛岡北部行政事務組合（介護保険事業）</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葛巻町森林組合</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盛岡地区広域消防組合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岩手県後期高齢者医療広域連合（普通会計）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岩手県後期高齢者医療広域連合（特別会計）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0" t="s">
        <v>594</v>
      </c>
    </row>
    <row r="54" spans="5:113"/>
    <row r="55" spans="5:113"/>
    <row r="56" spans="5:113"/>
  </sheetData>
  <sheetProtection algorithmName="SHA-512" hashValue="19+gO1YdQPg57eu0MNuvfKxzhRnBCoyQV36gZJBSpMI8f+ArcIe5CKAIxv5ect10Cu3TaLDPNN3PhheZCnBzmA==" saltValue="GLjcDNQKlBvXWlmXoSOBI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0" t="s">
        <v>562</v>
      </c>
      <c r="D34" s="1180"/>
      <c r="E34" s="1181"/>
      <c r="F34" s="32">
        <v>18.68</v>
      </c>
      <c r="G34" s="33">
        <v>17.8</v>
      </c>
      <c r="H34" s="33">
        <v>18.87</v>
      </c>
      <c r="I34" s="33">
        <v>18.62</v>
      </c>
      <c r="J34" s="34">
        <v>18.149999999999999</v>
      </c>
      <c r="K34" s="22"/>
      <c r="L34" s="22"/>
      <c r="M34" s="22"/>
      <c r="N34" s="22"/>
      <c r="O34" s="22"/>
      <c r="P34" s="22"/>
    </row>
    <row r="35" spans="1:16" ht="39" customHeight="1">
      <c r="A35" s="22"/>
      <c r="B35" s="35"/>
      <c r="C35" s="1174" t="s">
        <v>563</v>
      </c>
      <c r="D35" s="1175"/>
      <c r="E35" s="1176"/>
      <c r="F35" s="36">
        <v>15.37</v>
      </c>
      <c r="G35" s="37">
        <v>9.5399999999999991</v>
      </c>
      <c r="H35" s="37">
        <v>13.58</v>
      </c>
      <c r="I35" s="37">
        <v>14.51</v>
      </c>
      <c r="J35" s="38">
        <v>6.47</v>
      </c>
      <c r="K35" s="22"/>
      <c r="L35" s="22"/>
      <c r="M35" s="22"/>
      <c r="N35" s="22"/>
      <c r="O35" s="22"/>
      <c r="P35" s="22"/>
    </row>
    <row r="36" spans="1:16" ht="39" customHeight="1">
      <c r="A36" s="22"/>
      <c r="B36" s="35"/>
      <c r="C36" s="1174" t="s">
        <v>564</v>
      </c>
      <c r="D36" s="1175"/>
      <c r="E36" s="1176"/>
      <c r="F36" s="36">
        <v>5.32</v>
      </c>
      <c r="G36" s="37">
        <v>5.82</v>
      </c>
      <c r="H36" s="37">
        <v>5.43</v>
      </c>
      <c r="I36" s="37">
        <v>4.87</v>
      </c>
      <c r="J36" s="38">
        <v>3.94</v>
      </c>
      <c r="K36" s="22"/>
      <c r="L36" s="22"/>
      <c r="M36" s="22"/>
      <c r="N36" s="22"/>
      <c r="O36" s="22"/>
      <c r="P36" s="22"/>
    </row>
    <row r="37" spans="1:16" ht="39" customHeight="1">
      <c r="A37" s="22"/>
      <c r="B37" s="35"/>
      <c r="C37" s="1174" t="s">
        <v>565</v>
      </c>
      <c r="D37" s="1175"/>
      <c r="E37" s="1176"/>
      <c r="F37" s="36">
        <v>1.77</v>
      </c>
      <c r="G37" s="37">
        <v>0.78</v>
      </c>
      <c r="H37" s="37">
        <v>0.96</v>
      </c>
      <c r="I37" s="37">
        <v>1.05</v>
      </c>
      <c r="J37" s="38">
        <v>0.3</v>
      </c>
      <c r="K37" s="22"/>
      <c r="L37" s="22"/>
      <c r="M37" s="22"/>
      <c r="N37" s="22"/>
      <c r="O37" s="22"/>
      <c r="P37" s="22"/>
    </row>
    <row r="38" spans="1:16" ht="39" customHeight="1">
      <c r="A38" s="22"/>
      <c r="B38" s="35"/>
      <c r="C38" s="1174" t="s">
        <v>566</v>
      </c>
      <c r="D38" s="1175"/>
      <c r="E38" s="1176"/>
      <c r="F38" s="36">
        <v>0.28999999999999998</v>
      </c>
      <c r="G38" s="37">
        <v>0.25</v>
      </c>
      <c r="H38" s="37">
        <v>0.16</v>
      </c>
      <c r="I38" s="37">
        <v>0.16</v>
      </c>
      <c r="J38" s="38">
        <v>0.12</v>
      </c>
      <c r="K38" s="22"/>
      <c r="L38" s="22"/>
      <c r="M38" s="22"/>
      <c r="N38" s="22"/>
      <c r="O38" s="22"/>
      <c r="P38" s="22"/>
    </row>
    <row r="39" spans="1:16" ht="39" customHeight="1">
      <c r="A39" s="22"/>
      <c r="B39" s="35"/>
      <c r="C39" s="1174" t="s">
        <v>567</v>
      </c>
      <c r="D39" s="1175"/>
      <c r="E39" s="1176"/>
      <c r="F39" s="36">
        <v>0.09</v>
      </c>
      <c r="G39" s="37">
        <v>0.12</v>
      </c>
      <c r="H39" s="37">
        <v>0.1</v>
      </c>
      <c r="I39" s="37">
        <v>0.09</v>
      </c>
      <c r="J39" s="38">
        <v>0.09</v>
      </c>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568</v>
      </c>
      <c r="D42" s="1175"/>
      <c r="E42" s="1176"/>
      <c r="F42" s="36" t="s">
        <v>514</v>
      </c>
      <c r="G42" s="37" t="s">
        <v>514</v>
      </c>
      <c r="H42" s="37" t="s">
        <v>514</v>
      </c>
      <c r="I42" s="37" t="s">
        <v>514</v>
      </c>
      <c r="J42" s="38" t="s">
        <v>514</v>
      </c>
      <c r="K42" s="22"/>
      <c r="L42" s="22"/>
      <c r="M42" s="22"/>
      <c r="N42" s="22"/>
      <c r="O42" s="22"/>
      <c r="P42" s="22"/>
    </row>
    <row r="43" spans="1:16" ht="39" customHeight="1" thickBot="1">
      <c r="A43" s="22"/>
      <c r="B43" s="40"/>
      <c r="C43" s="1177" t="s">
        <v>569</v>
      </c>
      <c r="D43" s="1178"/>
      <c r="E43" s="1179"/>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AXw2JyAG8t6X18yLxXl7vMxyI+nffedGbintwdJc2t59xRUIaXsx0EPyS4EActwec5k78MK1N5DICEQUs1kILQ==" saltValue="o8IdPqp2UFeSEhTFgxeE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82" t="s">
        <v>11</v>
      </c>
      <c r="C45" s="1183"/>
      <c r="D45" s="58"/>
      <c r="E45" s="1188" t="s">
        <v>12</v>
      </c>
      <c r="F45" s="1188"/>
      <c r="G45" s="1188"/>
      <c r="H45" s="1188"/>
      <c r="I45" s="1188"/>
      <c r="J45" s="1189"/>
      <c r="K45" s="59">
        <v>590</v>
      </c>
      <c r="L45" s="60">
        <v>590</v>
      </c>
      <c r="M45" s="60">
        <v>593</v>
      </c>
      <c r="N45" s="60">
        <v>643</v>
      </c>
      <c r="O45" s="61">
        <v>717</v>
      </c>
      <c r="P45" s="48"/>
      <c r="Q45" s="48"/>
      <c r="R45" s="48"/>
      <c r="S45" s="48"/>
      <c r="T45" s="48"/>
      <c r="U45" s="48"/>
    </row>
    <row r="46" spans="1:21" ht="30.75" customHeight="1">
      <c r="A46" s="48"/>
      <c r="B46" s="1184"/>
      <c r="C46" s="1185"/>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c r="A47" s="48"/>
      <c r="B47" s="1184"/>
      <c r="C47" s="1185"/>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c r="A48" s="48"/>
      <c r="B48" s="1184"/>
      <c r="C48" s="1185"/>
      <c r="D48" s="62"/>
      <c r="E48" s="1190" t="s">
        <v>15</v>
      </c>
      <c r="F48" s="1190"/>
      <c r="G48" s="1190"/>
      <c r="H48" s="1190"/>
      <c r="I48" s="1190"/>
      <c r="J48" s="1191"/>
      <c r="K48" s="63">
        <v>154</v>
      </c>
      <c r="L48" s="64">
        <v>172</v>
      </c>
      <c r="M48" s="64">
        <v>211</v>
      </c>
      <c r="N48" s="64">
        <v>218</v>
      </c>
      <c r="O48" s="65">
        <v>224</v>
      </c>
      <c r="P48" s="48"/>
      <c r="Q48" s="48"/>
      <c r="R48" s="48"/>
      <c r="S48" s="48"/>
      <c r="T48" s="48"/>
      <c r="U48" s="48"/>
    </row>
    <row r="49" spans="1:21" ht="30.75" customHeight="1">
      <c r="A49" s="48"/>
      <c r="B49" s="1184"/>
      <c r="C49" s="1185"/>
      <c r="D49" s="62"/>
      <c r="E49" s="1190" t="s">
        <v>16</v>
      </c>
      <c r="F49" s="1190"/>
      <c r="G49" s="1190"/>
      <c r="H49" s="1190"/>
      <c r="I49" s="1190"/>
      <c r="J49" s="1191"/>
      <c r="K49" s="63">
        <v>7</v>
      </c>
      <c r="L49" s="64">
        <v>58</v>
      </c>
      <c r="M49" s="64">
        <v>61</v>
      </c>
      <c r="N49" s="64">
        <v>60</v>
      </c>
      <c r="O49" s="65">
        <v>61</v>
      </c>
      <c r="P49" s="48"/>
      <c r="Q49" s="48"/>
      <c r="R49" s="48"/>
      <c r="S49" s="48"/>
      <c r="T49" s="48"/>
      <c r="U49" s="48"/>
    </row>
    <row r="50" spans="1:21" ht="30.75" customHeight="1">
      <c r="A50" s="48"/>
      <c r="B50" s="1184"/>
      <c r="C50" s="1185"/>
      <c r="D50" s="62"/>
      <c r="E50" s="1190" t="s">
        <v>17</v>
      </c>
      <c r="F50" s="1190"/>
      <c r="G50" s="1190"/>
      <c r="H50" s="1190"/>
      <c r="I50" s="1190"/>
      <c r="J50" s="1191"/>
      <c r="K50" s="63">
        <v>9</v>
      </c>
      <c r="L50" s="64">
        <v>9</v>
      </c>
      <c r="M50" s="64">
        <v>8</v>
      </c>
      <c r="N50" s="64">
        <v>7</v>
      </c>
      <c r="O50" s="65">
        <v>7</v>
      </c>
      <c r="P50" s="48"/>
      <c r="Q50" s="48"/>
      <c r="R50" s="48"/>
      <c r="S50" s="48"/>
      <c r="T50" s="48"/>
      <c r="U50" s="48"/>
    </row>
    <row r="51" spans="1:21" ht="30.75" customHeight="1">
      <c r="A51" s="48"/>
      <c r="B51" s="1186"/>
      <c r="C51" s="1187"/>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c r="A52" s="48"/>
      <c r="B52" s="1192" t="s">
        <v>19</v>
      </c>
      <c r="C52" s="1193"/>
      <c r="D52" s="66"/>
      <c r="E52" s="1190" t="s">
        <v>20</v>
      </c>
      <c r="F52" s="1190"/>
      <c r="G52" s="1190"/>
      <c r="H52" s="1190"/>
      <c r="I52" s="1190"/>
      <c r="J52" s="1191"/>
      <c r="K52" s="63">
        <v>565</v>
      </c>
      <c r="L52" s="64">
        <v>573</v>
      </c>
      <c r="M52" s="64">
        <v>601</v>
      </c>
      <c r="N52" s="64">
        <v>649</v>
      </c>
      <c r="O52" s="65">
        <v>725</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195</v>
      </c>
      <c r="L53" s="69">
        <v>256</v>
      </c>
      <c r="M53" s="69">
        <v>272</v>
      </c>
      <c r="N53" s="69">
        <v>279</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198" t="s">
        <v>25</v>
      </c>
      <c r="C57" s="1199"/>
      <c r="D57" s="1202" t="s">
        <v>26</v>
      </c>
      <c r="E57" s="1203"/>
      <c r="F57" s="1203"/>
      <c r="G57" s="1203"/>
      <c r="H57" s="1203"/>
      <c r="I57" s="1203"/>
      <c r="J57" s="1204"/>
      <c r="K57" s="83"/>
      <c r="L57" s="84"/>
      <c r="M57" s="84"/>
      <c r="N57" s="84"/>
      <c r="O57" s="85"/>
    </row>
    <row r="58" spans="1:21" ht="31.5" customHeight="1" thickBot="1">
      <c r="B58" s="1200"/>
      <c r="C58" s="1201"/>
      <c r="D58" s="1205" t="s">
        <v>27</v>
      </c>
      <c r="E58" s="1206"/>
      <c r="F58" s="1206"/>
      <c r="G58" s="1206"/>
      <c r="H58" s="1206"/>
      <c r="I58" s="1206"/>
      <c r="J58" s="120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9IFYUDs+45uMOp9BANVvkJpXZzXzBJTfqefW/4UGEjF8aXHJBjgFzGXWt1/qWcLwbahgDj2zrYnp6NdnxTg==" saltValue="NqHE1gpK5OOIPvjkh6aY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08" t="s">
        <v>30</v>
      </c>
      <c r="C41" s="1209"/>
      <c r="D41" s="102"/>
      <c r="E41" s="1214" t="s">
        <v>31</v>
      </c>
      <c r="F41" s="1214"/>
      <c r="G41" s="1214"/>
      <c r="H41" s="1215"/>
      <c r="I41" s="351">
        <v>7702</v>
      </c>
      <c r="J41" s="352">
        <v>7887</v>
      </c>
      <c r="K41" s="352">
        <v>7668</v>
      </c>
      <c r="L41" s="352">
        <v>8652</v>
      </c>
      <c r="M41" s="353">
        <v>9459</v>
      </c>
    </row>
    <row r="42" spans="2:13" ht="27.75" customHeight="1">
      <c r="B42" s="1210"/>
      <c r="C42" s="1211"/>
      <c r="D42" s="103"/>
      <c r="E42" s="1216" t="s">
        <v>32</v>
      </c>
      <c r="F42" s="1216"/>
      <c r="G42" s="1216"/>
      <c r="H42" s="1217"/>
      <c r="I42" s="354">
        <v>34</v>
      </c>
      <c r="J42" s="355">
        <v>29</v>
      </c>
      <c r="K42" s="355">
        <v>24</v>
      </c>
      <c r="L42" s="355">
        <v>19</v>
      </c>
      <c r="M42" s="356">
        <v>15</v>
      </c>
    </row>
    <row r="43" spans="2:13" ht="27.75" customHeight="1">
      <c r="B43" s="1210"/>
      <c r="C43" s="1211"/>
      <c r="D43" s="103"/>
      <c r="E43" s="1216" t="s">
        <v>33</v>
      </c>
      <c r="F43" s="1216"/>
      <c r="G43" s="1216"/>
      <c r="H43" s="1217"/>
      <c r="I43" s="354">
        <v>4040</v>
      </c>
      <c r="J43" s="355">
        <v>4661</v>
      </c>
      <c r="K43" s="355">
        <v>4228</v>
      </c>
      <c r="L43" s="355">
        <v>3890</v>
      </c>
      <c r="M43" s="356">
        <v>3402</v>
      </c>
    </row>
    <row r="44" spans="2:13" ht="27.75" customHeight="1">
      <c r="B44" s="1210"/>
      <c r="C44" s="1211"/>
      <c r="D44" s="103"/>
      <c r="E44" s="1216" t="s">
        <v>34</v>
      </c>
      <c r="F44" s="1216"/>
      <c r="G44" s="1216"/>
      <c r="H44" s="1217"/>
      <c r="I44" s="354">
        <v>460</v>
      </c>
      <c r="J44" s="355">
        <v>405</v>
      </c>
      <c r="K44" s="355">
        <v>351</v>
      </c>
      <c r="L44" s="355">
        <v>293</v>
      </c>
      <c r="M44" s="356">
        <v>234</v>
      </c>
    </row>
    <row r="45" spans="2:13" ht="27.75" customHeight="1">
      <c r="B45" s="1210"/>
      <c r="C45" s="1211"/>
      <c r="D45" s="103"/>
      <c r="E45" s="1216" t="s">
        <v>35</v>
      </c>
      <c r="F45" s="1216"/>
      <c r="G45" s="1216"/>
      <c r="H45" s="1217"/>
      <c r="I45" s="354">
        <v>649</v>
      </c>
      <c r="J45" s="355">
        <v>583</v>
      </c>
      <c r="K45" s="355">
        <v>563</v>
      </c>
      <c r="L45" s="355">
        <v>612</v>
      </c>
      <c r="M45" s="356">
        <v>607</v>
      </c>
    </row>
    <row r="46" spans="2:13" ht="27.75" customHeight="1">
      <c r="B46" s="1210"/>
      <c r="C46" s="1211"/>
      <c r="D46" s="104"/>
      <c r="E46" s="1216" t="s">
        <v>36</v>
      </c>
      <c r="F46" s="1216"/>
      <c r="G46" s="1216"/>
      <c r="H46" s="1217"/>
      <c r="I46" s="354">
        <v>35</v>
      </c>
      <c r="J46" s="355">
        <v>37</v>
      </c>
      <c r="K46" s="355">
        <v>34</v>
      </c>
      <c r="L46" s="355">
        <v>41</v>
      </c>
      <c r="M46" s="356">
        <v>28</v>
      </c>
    </row>
    <row r="47" spans="2:13" ht="27.75" customHeight="1">
      <c r="B47" s="1210"/>
      <c r="C47" s="1211"/>
      <c r="D47" s="105"/>
      <c r="E47" s="1218" t="s">
        <v>37</v>
      </c>
      <c r="F47" s="1219"/>
      <c r="G47" s="1219"/>
      <c r="H47" s="1220"/>
      <c r="I47" s="354" t="s">
        <v>514</v>
      </c>
      <c r="J47" s="355" t="s">
        <v>514</v>
      </c>
      <c r="K47" s="355" t="s">
        <v>514</v>
      </c>
      <c r="L47" s="355" t="s">
        <v>514</v>
      </c>
      <c r="M47" s="356" t="s">
        <v>514</v>
      </c>
    </row>
    <row r="48" spans="2:13" ht="27.75" customHeight="1">
      <c r="B48" s="1210"/>
      <c r="C48" s="1211"/>
      <c r="D48" s="103"/>
      <c r="E48" s="1216" t="s">
        <v>38</v>
      </c>
      <c r="F48" s="1216"/>
      <c r="G48" s="1216"/>
      <c r="H48" s="1217"/>
      <c r="I48" s="354" t="s">
        <v>514</v>
      </c>
      <c r="J48" s="355" t="s">
        <v>514</v>
      </c>
      <c r="K48" s="355" t="s">
        <v>514</v>
      </c>
      <c r="L48" s="355" t="s">
        <v>514</v>
      </c>
      <c r="M48" s="356" t="s">
        <v>514</v>
      </c>
    </row>
    <row r="49" spans="2:13" ht="27.75" customHeight="1">
      <c r="B49" s="1212"/>
      <c r="C49" s="1213"/>
      <c r="D49" s="103"/>
      <c r="E49" s="1216" t="s">
        <v>39</v>
      </c>
      <c r="F49" s="1216"/>
      <c r="G49" s="1216"/>
      <c r="H49" s="1217"/>
      <c r="I49" s="354" t="s">
        <v>514</v>
      </c>
      <c r="J49" s="355" t="s">
        <v>514</v>
      </c>
      <c r="K49" s="355" t="s">
        <v>514</v>
      </c>
      <c r="L49" s="355" t="s">
        <v>514</v>
      </c>
      <c r="M49" s="356" t="s">
        <v>514</v>
      </c>
    </row>
    <row r="50" spans="2:13" ht="27.75" customHeight="1">
      <c r="B50" s="1221" t="s">
        <v>40</v>
      </c>
      <c r="C50" s="1222"/>
      <c r="D50" s="106"/>
      <c r="E50" s="1216" t="s">
        <v>41</v>
      </c>
      <c r="F50" s="1216"/>
      <c r="G50" s="1216"/>
      <c r="H50" s="1217"/>
      <c r="I50" s="354">
        <v>5783</v>
      </c>
      <c r="J50" s="355">
        <v>5873</v>
      </c>
      <c r="K50" s="355">
        <v>5678</v>
      </c>
      <c r="L50" s="355">
        <v>5798</v>
      </c>
      <c r="M50" s="356">
        <v>6400</v>
      </c>
    </row>
    <row r="51" spans="2:13" ht="27.75" customHeight="1">
      <c r="B51" s="1210"/>
      <c r="C51" s="1211"/>
      <c r="D51" s="103"/>
      <c r="E51" s="1216" t="s">
        <v>42</v>
      </c>
      <c r="F51" s="1216"/>
      <c r="G51" s="1216"/>
      <c r="H51" s="1217"/>
      <c r="I51" s="354">
        <v>24</v>
      </c>
      <c r="J51" s="355">
        <v>8</v>
      </c>
      <c r="K51" s="355" t="s">
        <v>514</v>
      </c>
      <c r="L51" s="355" t="s">
        <v>514</v>
      </c>
      <c r="M51" s="356" t="s">
        <v>514</v>
      </c>
    </row>
    <row r="52" spans="2:13" ht="27.75" customHeight="1">
      <c r="B52" s="1212"/>
      <c r="C52" s="1213"/>
      <c r="D52" s="103"/>
      <c r="E52" s="1216" t="s">
        <v>43</v>
      </c>
      <c r="F52" s="1216"/>
      <c r="G52" s="1216"/>
      <c r="H52" s="1217"/>
      <c r="I52" s="354">
        <v>7365</v>
      </c>
      <c r="J52" s="355">
        <v>7213</v>
      </c>
      <c r="K52" s="355">
        <v>7344</v>
      </c>
      <c r="L52" s="355">
        <v>7523</v>
      </c>
      <c r="M52" s="356">
        <v>7970</v>
      </c>
    </row>
    <row r="53" spans="2:13" ht="27.75" customHeight="1" thickBot="1">
      <c r="B53" s="1223" t="s">
        <v>44</v>
      </c>
      <c r="C53" s="1224"/>
      <c r="D53" s="107"/>
      <c r="E53" s="1225" t="s">
        <v>45</v>
      </c>
      <c r="F53" s="1225"/>
      <c r="G53" s="1225"/>
      <c r="H53" s="1226"/>
      <c r="I53" s="357">
        <v>-252</v>
      </c>
      <c r="J53" s="358">
        <v>508</v>
      </c>
      <c r="K53" s="358">
        <v>-154</v>
      </c>
      <c r="L53" s="358">
        <v>186</v>
      </c>
      <c r="M53" s="359">
        <v>-625</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UpOjmeJPa8e1kck2phvidZDqLTB2wNPaxzloZfKzl13cVa85MpKgVNIm/F8SeF++dTnw9V1D9n5qNJhxZ4NDzA==" saltValue="ZVPD9N0yz/uo04S4vXBc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557</v>
      </c>
      <c r="G54" s="116" t="s">
        <v>558</v>
      </c>
      <c r="H54" s="117" t="s">
        <v>559</v>
      </c>
    </row>
    <row r="55" spans="2:8" ht="52.5" customHeight="1">
      <c r="B55" s="118"/>
      <c r="C55" s="1235" t="s">
        <v>48</v>
      </c>
      <c r="D55" s="1235"/>
      <c r="E55" s="1236"/>
      <c r="F55" s="119">
        <v>853</v>
      </c>
      <c r="G55" s="119">
        <v>819</v>
      </c>
      <c r="H55" s="120">
        <v>819</v>
      </c>
    </row>
    <row r="56" spans="2:8" ht="52.5" customHeight="1">
      <c r="B56" s="121"/>
      <c r="C56" s="1237" t="s">
        <v>49</v>
      </c>
      <c r="D56" s="1237"/>
      <c r="E56" s="1238"/>
      <c r="F56" s="122">
        <v>621</v>
      </c>
      <c r="G56" s="122">
        <v>628</v>
      </c>
      <c r="H56" s="123">
        <v>910</v>
      </c>
    </row>
    <row r="57" spans="2:8" ht="53.25" customHeight="1">
      <c r="B57" s="121"/>
      <c r="C57" s="1239" t="s">
        <v>50</v>
      </c>
      <c r="D57" s="1239"/>
      <c r="E57" s="1240"/>
      <c r="F57" s="124">
        <v>4166</v>
      </c>
      <c r="G57" s="124">
        <v>4347</v>
      </c>
      <c r="H57" s="125">
        <v>4667</v>
      </c>
    </row>
    <row r="58" spans="2:8" ht="45.75" customHeight="1">
      <c r="B58" s="126"/>
      <c r="C58" s="1227" t="s">
        <v>589</v>
      </c>
      <c r="D58" s="1228"/>
      <c r="E58" s="1229"/>
      <c r="F58" s="127">
        <v>3089</v>
      </c>
      <c r="G58" s="127">
        <v>3203</v>
      </c>
      <c r="H58" s="128">
        <v>3376</v>
      </c>
    </row>
    <row r="59" spans="2:8" ht="45.75" customHeight="1">
      <c r="B59" s="126"/>
      <c r="C59" s="1227" t="s">
        <v>590</v>
      </c>
      <c r="D59" s="1228"/>
      <c r="E59" s="1229"/>
      <c r="F59" s="127">
        <v>826</v>
      </c>
      <c r="G59" s="127">
        <v>850</v>
      </c>
      <c r="H59" s="128">
        <v>972</v>
      </c>
    </row>
    <row r="60" spans="2:8" ht="45.75" customHeight="1">
      <c r="B60" s="126"/>
      <c r="C60" s="1227" t="s">
        <v>591</v>
      </c>
      <c r="D60" s="1228"/>
      <c r="E60" s="1229"/>
      <c r="F60" s="127">
        <v>183</v>
      </c>
      <c r="G60" s="127">
        <v>183</v>
      </c>
      <c r="H60" s="128">
        <v>183</v>
      </c>
    </row>
    <row r="61" spans="2:8" ht="45.75" customHeight="1">
      <c r="B61" s="126"/>
      <c r="C61" s="1227" t="s">
        <v>592</v>
      </c>
      <c r="D61" s="1228"/>
      <c r="E61" s="1229"/>
      <c r="F61" s="127">
        <v>17</v>
      </c>
      <c r="G61" s="127">
        <v>52</v>
      </c>
      <c r="H61" s="128">
        <v>71</v>
      </c>
    </row>
    <row r="62" spans="2:8" ht="45.75" customHeight="1" thickBot="1">
      <c r="B62" s="129"/>
      <c r="C62" s="1230" t="s">
        <v>593</v>
      </c>
      <c r="D62" s="1231"/>
      <c r="E62" s="1232"/>
      <c r="F62" s="130">
        <v>23</v>
      </c>
      <c r="G62" s="130">
        <v>33</v>
      </c>
      <c r="H62" s="131">
        <v>40</v>
      </c>
    </row>
    <row r="63" spans="2:8" ht="52.5" customHeight="1" thickBot="1">
      <c r="B63" s="132"/>
      <c r="C63" s="1233" t="s">
        <v>51</v>
      </c>
      <c r="D63" s="1233"/>
      <c r="E63" s="1234"/>
      <c r="F63" s="133">
        <v>5640</v>
      </c>
      <c r="G63" s="133">
        <v>5794</v>
      </c>
      <c r="H63" s="134">
        <v>6396</v>
      </c>
    </row>
    <row r="64" spans="2:8" ht="13.2"/>
  </sheetData>
  <sheetProtection algorithmName="SHA-512" hashValue="DvOIuEf2kJ9Ltj5YupNaJujsmSq/v1wkLZDbizbUg8DwMRRZbaqk6k40FgJ1Eh3bquabpAIWqSNHEN0gmMpBlg==" saltValue="Bt6wUyu7z1oAIo1MlC7v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552</v>
      </c>
      <c r="G2" s="148"/>
      <c r="H2" s="149"/>
    </row>
    <row r="3" spans="1:8">
      <c r="A3" s="145" t="s">
        <v>545</v>
      </c>
      <c r="B3" s="150"/>
      <c r="C3" s="151"/>
      <c r="D3" s="152">
        <v>196677</v>
      </c>
      <c r="E3" s="153"/>
      <c r="F3" s="154">
        <v>202870</v>
      </c>
      <c r="G3" s="155"/>
      <c r="H3" s="156"/>
    </row>
    <row r="4" spans="1:8">
      <c r="A4" s="157"/>
      <c r="B4" s="158"/>
      <c r="C4" s="159"/>
      <c r="D4" s="160">
        <v>83380</v>
      </c>
      <c r="E4" s="161"/>
      <c r="F4" s="162">
        <v>79735</v>
      </c>
      <c r="G4" s="163"/>
      <c r="H4" s="164"/>
    </row>
    <row r="5" spans="1:8">
      <c r="A5" s="145" t="s">
        <v>547</v>
      </c>
      <c r="B5" s="150"/>
      <c r="C5" s="151"/>
      <c r="D5" s="152">
        <v>197379</v>
      </c>
      <c r="E5" s="153"/>
      <c r="F5" s="154">
        <v>167497</v>
      </c>
      <c r="G5" s="155"/>
      <c r="H5" s="156"/>
    </row>
    <row r="6" spans="1:8">
      <c r="A6" s="157"/>
      <c r="B6" s="158"/>
      <c r="C6" s="159"/>
      <c r="D6" s="160">
        <v>81686</v>
      </c>
      <c r="E6" s="161"/>
      <c r="F6" s="162">
        <v>82571</v>
      </c>
      <c r="G6" s="163"/>
      <c r="H6" s="164"/>
    </row>
    <row r="7" spans="1:8">
      <c r="A7" s="145" t="s">
        <v>548</v>
      </c>
      <c r="B7" s="150"/>
      <c r="C7" s="151"/>
      <c r="D7" s="152">
        <v>172009</v>
      </c>
      <c r="E7" s="153"/>
      <c r="F7" s="154">
        <v>190274</v>
      </c>
      <c r="G7" s="155"/>
      <c r="H7" s="156"/>
    </row>
    <row r="8" spans="1:8">
      <c r="A8" s="157"/>
      <c r="B8" s="158"/>
      <c r="C8" s="159"/>
      <c r="D8" s="160">
        <v>100869</v>
      </c>
      <c r="E8" s="161"/>
      <c r="F8" s="162">
        <v>88584</v>
      </c>
      <c r="G8" s="163"/>
      <c r="H8" s="164"/>
    </row>
    <row r="9" spans="1:8">
      <c r="A9" s="145" t="s">
        <v>549</v>
      </c>
      <c r="B9" s="150"/>
      <c r="C9" s="151"/>
      <c r="D9" s="152">
        <v>433915</v>
      </c>
      <c r="E9" s="153"/>
      <c r="F9" s="154">
        <v>200194</v>
      </c>
      <c r="G9" s="155"/>
      <c r="H9" s="156"/>
    </row>
    <row r="10" spans="1:8">
      <c r="A10" s="157"/>
      <c r="B10" s="158"/>
      <c r="C10" s="159"/>
      <c r="D10" s="160">
        <v>301950</v>
      </c>
      <c r="E10" s="161"/>
      <c r="F10" s="162">
        <v>106422</v>
      </c>
      <c r="G10" s="163"/>
      <c r="H10" s="164"/>
    </row>
    <row r="11" spans="1:8">
      <c r="A11" s="145" t="s">
        <v>550</v>
      </c>
      <c r="B11" s="150"/>
      <c r="C11" s="151"/>
      <c r="D11" s="152">
        <v>392167</v>
      </c>
      <c r="E11" s="153"/>
      <c r="F11" s="154">
        <v>196914</v>
      </c>
      <c r="G11" s="155"/>
      <c r="H11" s="156"/>
    </row>
    <row r="12" spans="1:8">
      <c r="A12" s="157"/>
      <c r="B12" s="158"/>
      <c r="C12" s="165"/>
      <c r="D12" s="160">
        <v>279977</v>
      </c>
      <c r="E12" s="161"/>
      <c r="F12" s="162">
        <v>98966</v>
      </c>
      <c r="G12" s="163"/>
      <c r="H12" s="164"/>
    </row>
    <row r="13" spans="1:8">
      <c r="A13" s="145"/>
      <c r="B13" s="150"/>
      <c r="C13" s="166"/>
      <c r="D13" s="167">
        <v>278429</v>
      </c>
      <c r="E13" s="168"/>
      <c r="F13" s="169">
        <v>191550</v>
      </c>
      <c r="G13" s="170"/>
      <c r="H13" s="156"/>
    </row>
    <row r="14" spans="1:8">
      <c r="A14" s="157"/>
      <c r="B14" s="158"/>
      <c r="C14" s="159"/>
      <c r="D14" s="160">
        <v>169572</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15.38</v>
      </c>
      <c r="C19" s="171">
        <f>ROUND(VALUE(SUBSTITUTE(実質収支比率等に係る経年分析!G$48,"▲","-")),2)</f>
        <v>9.5399999999999991</v>
      </c>
      <c r="D19" s="171">
        <f>ROUND(VALUE(SUBSTITUTE(実質収支比率等に係る経年分析!H$48,"▲","-")),2)</f>
        <v>13.59</v>
      </c>
      <c r="E19" s="171">
        <f>ROUND(VALUE(SUBSTITUTE(実質収支比率等に係る経年分析!I$48,"▲","-")),2)</f>
        <v>14.52</v>
      </c>
      <c r="F19" s="171">
        <f>ROUND(VALUE(SUBSTITUTE(実質収支比率等に係る経年分析!J$48,"▲","-")),2)</f>
        <v>6.47</v>
      </c>
    </row>
    <row r="20" spans="1:11">
      <c r="A20" s="171" t="s">
        <v>55</v>
      </c>
      <c r="B20" s="171">
        <f>ROUND(VALUE(SUBSTITUTE(実質収支比率等に係る経年分析!F$47,"▲","-")),2)</f>
        <v>23</v>
      </c>
      <c r="C20" s="171">
        <f>ROUND(VALUE(SUBSTITUTE(実質収支比率等に係る経年分析!G$47,"▲","-")),2)</f>
        <v>23.21</v>
      </c>
      <c r="D20" s="171">
        <f>ROUND(VALUE(SUBSTITUTE(実質収支比率等に係る経年分析!H$47,"▲","-")),2)</f>
        <v>22.84</v>
      </c>
      <c r="E20" s="171">
        <f>ROUND(VALUE(SUBSTITUTE(実質収支比率等に係る経年分析!I$47,"▲","-")),2)</f>
        <v>20.6</v>
      </c>
      <c r="F20" s="171">
        <f>ROUND(VALUE(SUBSTITUTE(実質収支比率等に係る経年分析!J$47,"▲","-")),2)</f>
        <v>18.899999999999999</v>
      </c>
    </row>
    <row r="21" spans="1:11">
      <c r="A21" s="171" t="s">
        <v>56</v>
      </c>
      <c r="B21" s="171">
        <f>IF(ISNUMBER(VALUE(SUBSTITUTE(実質収支比率等に係る経年分析!F$49,"▲","-"))),ROUND(VALUE(SUBSTITUTE(実質収支比率等に係る経年分析!F$49,"▲","-")),2),NA())</f>
        <v>4.2699999999999996</v>
      </c>
      <c r="C21" s="171">
        <f>IF(ISNUMBER(VALUE(SUBSTITUTE(実質収支比率等に係る経年分析!G$49,"▲","-"))),ROUND(VALUE(SUBSTITUTE(実質収支比率等に係る経年分析!G$49,"▲","-")),2),NA())</f>
        <v>-2.85</v>
      </c>
      <c r="D21" s="171">
        <f>IF(ISNUMBER(VALUE(SUBSTITUTE(実質収支比率等に係る経年分析!H$49,"▲","-"))),ROUND(VALUE(SUBSTITUTE(実質収支比率等に係る経年分析!H$49,"▲","-")),2),NA())</f>
        <v>9.49</v>
      </c>
      <c r="E21" s="171">
        <f>IF(ISNUMBER(VALUE(SUBSTITUTE(実質収支比率等に係る経年分析!I$49,"▲","-"))),ROUND(VALUE(SUBSTITUTE(実質収支比率等に係る経年分析!I$49,"▲","-")),2),NA())</f>
        <v>6.09</v>
      </c>
      <c r="F21" s="171">
        <f>IF(ISNUMBER(VALUE(SUBSTITUTE(実質収支比率等に係る経年分析!J$49,"▲","-"))),ROUND(VALUE(SUBSTITUTE(実質収支比率等に係る経年分析!J$49,"▲","-")),2),NA())</f>
        <v>-0.68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0.28999999999999998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9.5399999999999991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6.47</v>
      </c>
    </row>
    <row r="36" spans="1:16">
      <c r="A36" s="172" t="str">
        <f>IF(連結実質赤字比率に係る赤字・黒字の構成分析!C$34="",NA(),連結実質赤字比率に係る赤字・黒字の構成分析!C$34)</f>
        <v>国民健康保険病院事業会計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18.149999999999999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565</v>
      </c>
      <c r="E42" s="173"/>
      <c r="F42" s="173"/>
      <c r="G42" s="173">
        <f>'実質公債費比率（分子）の構造'!L$52</f>
        <v>573</v>
      </c>
      <c r="H42" s="173"/>
      <c r="I42" s="173"/>
      <c r="J42" s="173">
        <f>'実質公債費比率（分子）の構造'!M$52</f>
        <v>601</v>
      </c>
      <c r="K42" s="173"/>
      <c r="L42" s="173"/>
      <c r="M42" s="173">
        <f>'実質公債費比率（分子）の構造'!N$52</f>
        <v>649</v>
      </c>
      <c r="N42" s="173"/>
      <c r="O42" s="173"/>
      <c r="P42" s="173">
        <f>'実質公債費比率（分子）の構造'!O$52</f>
        <v>725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v>
      </c>
      <c r="C44" s="173"/>
      <c r="D44" s="173"/>
      <c r="E44" s="173">
        <f>'実質公債費比率（分子）の構造'!L$50</f>
        <v>9</v>
      </c>
      <c r="F44" s="173"/>
      <c r="G44" s="173"/>
      <c r="H44" s="173">
        <f>'実質公債費比率（分子）の構造'!M$50</f>
        <v>8</v>
      </c>
      <c r="I44" s="173"/>
      <c r="J44" s="173"/>
      <c r="K44" s="173">
        <f>'実質公債費比率（分子）の構造'!N$50</f>
        <v>7</v>
      </c>
      <c r="L44" s="173"/>
      <c r="M44" s="173"/>
      <c r="N44" s="173">
        <f>'実質公債費比率（分子）の構造'!O$50</f>
        <v>7</v>
      </c>
      <c r="O44" s="173"/>
      <c r="P44" s="173"/>
    </row>
    <row r="45" spans="1:16">
      <c r="A45" s="173" t="s">
        <v>66</v>
      </c>
      <c r="B45" s="173">
        <f>'実質公債費比率（分子）の構造'!K$49</f>
        <v>7</v>
      </c>
      <c r="C45" s="173"/>
      <c r="D45" s="173"/>
      <c r="E45" s="173">
        <f>'実質公債費比率（分子）の構造'!L$49</f>
        <v>58</v>
      </c>
      <c r="F45" s="173"/>
      <c r="G45" s="173"/>
      <c r="H45" s="173">
        <f>'実質公債費比率（分子）の構造'!M$49</f>
        <v>61</v>
      </c>
      <c r="I45" s="173"/>
      <c r="J45" s="173"/>
      <c r="K45" s="173">
        <f>'実質公債費比率（分子）の構造'!N$49</f>
        <v>60</v>
      </c>
      <c r="L45" s="173"/>
      <c r="M45" s="173"/>
      <c r="N45" s="173">
        <f>'実質公債費比率（分子）の構造'!O$49</f>
        <v>61</v>
      </c>
      <c r="O45" s="173"/>
      <c r="P45" s="173"/>
    </row>
    <row r="46" spans="1:16">
      <c r="A46" s="173" t="s">
        <v>67</v>
      </c>
      <c r="B46" s="173">
        <f>'実質公債費比率（分子）の構造'!K$48</f>
        <v>154</v>
      </c>
      <c r="C46" s="173"/>
      <c r="D46" s="173"/>
      <c r="E46" s="173">
        <f>'実質公債費比率（分子）の構造'!L$48</f>
        <v>172</v>
      </c>
      <c r="F46" s="173"/>
      <c r="G46" s="173"/>
      <c r="H46" s="173">
        <f>'実質公債費比率（分子）の構造'!M$48</f>
        <v>211</v>
      </c>
      <c r="I46" s="173"/>
      <c r="J46" s="173"/>
      <c r="K46" s="173">
        <f>'実質公債費比率（分子）の構造'!N$48</f>
        <v>218</v>
      </c>
      <c r="L46" s="173"/>
      <c r="M46" s="173"/>
      <c r="N46" s="173">
        <f>'実質公債費比率（分子）の構造'!O$48</f>
        <v>224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590</v>
      </c>
      <c r="C49" s="173"/>
      <c r="D49" s="173"/>
      <c r="E49" s="173">
        <f>'実質公債費比率（分子）の構造'!L$45</f>
        <v>590</v>
      </c>
      <c r="F49" s="173"/>
      <c r="G49" s="173"/>
      <c r="H49" s="173">
        <f>'実質公債費比率（分子）の構造'!M$45</f>
        <v>593</v>
      </c>
      <c r="I49" s="173"/>
      <c r="J49" s="173"/>
      <c r="K49" s="173">
        <f>'実質公債費比率（分子）の構造'!N$45</f>
        <v>643</v>
      </c>
      <c r="L49" s="173"/>
      <c r="M49" s="173"/>
      <c r="N49" s="173">
        <f>'実質公債費比率（分子）の構造'!O$45</f>
        <v>717</v>
      </c>
      <c r="O49" s="173"/>
      <c r="P49" s="173"/>
    </row>
    <row r="50" spans="1:16">
      <c r="A50" s="173" t="s">
        <v>71</v>
      </c>
      <c r="B50" s="173" t="e">
        <f>NA()</f>
        <v>#N/A</v>
      </c>
      <c r="C50" s="173">
        <f>IF(ISNUMBER('実質公債費比率（分子）の構造'!K$53),'実質公債費比率（分子）の構造'!K$53,NA())</f>
        <v>195</v>
      </c>
      <c r="D50" s="173" t="e">
        <f>NA()</f>
        <v>#N/A</v>
      </c>
      <c r="E50" s="173" t="e">
        <f>NA()</f>
        <v>#N/A</v>
      </c>
      <c r="F50" s="173">
        <f>IF(ISNUMBER('実質公債費比率（分子）の構造'!L$53),'実質公債費比率（分子）の構造'!L$53,NA())</f>
        <v>256</v>
      </c>
      <c r="G50" s="173" t="e">
        <f>NA()</f>
        <v>#N/A</v>
      </c>
      <c r="H50" s="173" t="e">
        <f>NA()</f>
        <v>#N/A</v>
      </c>
      <c r="I50" s="173">
        <f>IF(ISNUMBER('実質公債費比率（分子）の構造'!M$53),'実質公債費比率（分子）の構造'!M$53,NA())</f>
        <v>272</v>
      </c>
      <c r="J50" s="173" t="e">
        <f>NA()</f>
        <v>#N/A</v>
      </c>
      <c r="K50" s="173" t="e">
        <f>NA()</f>
        <v>#N/A</v>
      </c>
      <c r="L50" s="173">
        <f>IF(ISNUMBER('実質公債費比率（分子）の構造'!N$53),'実質公債費比率（分子）の構造'!N$53,NA())</f>
        <v>279</v>
      </c>
      <c r="M50" s="173" t="e">
        <f>NA()</f>
        <v>#N/A</v>
      </c>
      <c r="N50" s="173" t="e">
        <f>NA()</f>
        <v>#N/A</v>
      </c>
      <c r="O50" s="173">
        <f>IF(ISNUMBER('実質公債費比率（分子）の構造'!O$53),'実質公債費比率（分子）の構造'!O$53,NA())</f>
        <v>284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7365</v>
      </c>
      <c r="E56" s="172"/>
      <c r="F56" s="172"/>
      <c r="G56" s="172">
        <f>'将来負担比率（分子）の構造'!J$52</f>
        <v>7213</v>
      </c>
      <c r="H56" s="172"/>
      <c r="I56" s="172"/>
      <c r="J56" s="172">
        <f>'将来負担比率（分子）の構造'!K$52</f>
        <v>7344</v>
      </c>
      <c r="K56" s="172"/>
      <c r="L56" s="172"/>
      <c r="M56" s="172">
        <f>'将来負担比率（分子）の構造'!L$52</f>
        <v>7523</v>
      </c>
      <c r="N56" s="172"/>
      <c r="O56" s="172"/>
      <c r="P56" s="172">
        <f>'将来負担比率（分子）の構造'!M$52</f>
        <v>7970</v>
      </c>
    </row>
    <row r="57" spans="1:16">
      <c r="A57" s="172" t="s">
        <v>42</v>
      </c>
      <c r="B57" s="172"/>
      <c r="C57" s="172"/>
      <c r="D57" s="172">
        <f>'将来負担比率（分子）の構造'!I$51</f>
        <v>24</v>
      </c>
      <c r="E57" s="172"/>
      <c r="F57" s="172"/>
      <c r="G57" s="172">
        <f>'将来負担比率（分子）の構造'!J$51</f>
        <v>8</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5783</v>
      </c>
      <c r="E58" s="172"/>
      <c r="F58" s="172"/>
      <c r="G58" s="172">
        <f>'将来負担比率（分子）の構造'!J$50</f>
        <v>5873</v>
      </c>
      <c r="H58" s="172"/>
      <c r="I58" s="172"/>
      <c r="J58" s="172">
        <f>'将来負担比率（分子）の構造'!K$50</f>
        <v>5678</v>
      </c>
      <c r="K58" s="172"/>
      <c r="L58" s="172"/>
      <c r="M58" s="172">
        <f>'将来負担比率（分子）の構造'!L$50</f>
        <v>5798</v>
      </c>
      <c r="N58" s="172"/>
      <c r="O58" s="172"/>
      <c r="P58" s="172">
        <f>'将来負担比率（分子）の構造'!M$50</f>
        <v>6400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35</v>
      </c>
      <c r="C61" s="172"/>
      <c r="D61" s="172"/>
      <c r="E61" s="172">
        <f>'将来負担比率（分子）の構造'!J$46</f>
        <v>37</v>
      </c>
      <c r="F61" s="172"/>
      <c r="G61" s="172"/>
      <c r="H61" s="172">
        <f>'将来負担比率（分子）の構造'!K$46</f>
        <v>34</v>
      </c>
      <c r="I61" s="172"/>
      <c r="J61" s="172"/>
      <c r="K61" s="172">
        <f>'将来負担比率（分子）の構造'!L$46</f>
        <v>41</v>
      </c>
      <c r="L61" s="172"/>
      <c r="M61" s="172"/>
      <c r="N61" s="172">
        <f>'将来負担比率（分子）の構造'!M$46</f>
        <v>28</v>
      </c>
      <c r="O61" s="172"/>
      <c r="P61" s="172"/>
    </row>
    <row r="62" spans="1:16">
      <c r="A62" s="172" t="s">
        <v>35</v>
      </c>
      <c r="B62" s="172">
        <f>'将来負担比率（分子）の構造'!I$45</f>
        <v>649</v>
      </c>
      <c r="C62" s="172"/>
      <c r="D62" s="172"/>
      <c r="E62" s="172">
        <f>'将来負担比率（分子）の構造'!J$45</f>
        <v>583</v>
      </c>
      <c r="F62" s="172"/>
      <c r="G62" s="172"/>
      <c r="H62" s="172">
        <f>'将来負担比率（分子）の構造'!K$45</f>
        <v>563</v>
      </c>
      <c r="I62" s="172"/>
      <c r="J62" s="172"/>
      <c r="K62" s="172">
        <f>'将来負担比率（分子）の構造'!L$45</f>
        <v>612</v>
      </c>
      <c r="L62" s="172"/>
      <c r="M62" s="172"/>
      <c r="N62" s="172">
        <f>'将来負担比率（分子）の構造'!M$45</f>
        <v>607</v>
      </c>
      <c r="O62" s="172"/>
      <c r="P62" s="172"/>
    </row>
    <row r="63" spans="1:16">
      <c r="A63" s="172" t="s">
        <v>34</v>
      </c>
      <c r="B63" s="172">
        <f>'将来負担比率（分子）の構造'!I$44</f>
        <v>460</v>
      </c>
      <c r="C63" s="172"/>
      <c r="D63" s="172"/>
      <c r="E63" s="172">
        <f>'将来負担比率（分子）の構造'!J$44</f>
        <v>405</v>
      </c>
      <c r="F63" s="172"/>
      <c r="G63" s="172"/>
      <c r="H63" s="172">
        <f>'将来負担比率（分子）の構造'!K$44</f>
        <v>351</v>
      </c>
      <c r="I63" s="172"/>
      <c r="J63" s="172"/>
      <c r="K63" s="172">
        <f>'将来負担比率（分子）の構造'!L$44</f>
        <v>293</v>
      </c>
      <c r="L63" s="172"/>
      <c r="M63" s="172"/>
      <c r="N63" s="172">
        <f>'将来負担比率（分子）の構造'!M$44</f>
        <v>234</v>
      </c>
      <c r="O63" s="172"/>
      <c r="P63" s="172"/>
    </row>
    <row r="64" spans="1:16">
      <c r="A64" s="172" t="s">
        <v>33</v>
      </c>
      <c r="B64" s="172">
        <f>'将来負担比率（分子）の構造'!I$43</f>
        <v>4040</v>
      </c>
      <c r="C64" s="172"/>
      <c r="D64" s="172"/>
      <c r="E64" s="172">
        <f>'将来負担比率（分子）の構造'!J$43</f>
        <v>4661</v>
      </c>
      <c r="F64" s="172"/>
      <c r="G64" s="172"/>
      <c r="H64" s="172">
        <f>'将来負担比率（分子）の構造'!K$43</f>
        <v>4228</v>
      </c>
      <c r="I64" s="172"/>
      <c r="J64" s="172"/>
      <c r="K64" s="172">
        <f>'将来負担比率（分子）の構造'!L$43</f>
        <v>3890</v>
      </c>
      <c r="L64" s="172"/>
      <c r="M64" s="172"/>
      <c r="N64" s="172">
        <f>'将来負担比率（分子）の構造'!M$43</f>
        <v>3402</v>
      </c>
      <c r="O64" s="172"/>
      <c r="P64" s="172"/>
    </row>
    <row r="65" spans="1:16">
      <c r="A65" s="172" t="s">
        <v>32</v>
      </c>
      <c r="B65" s="172">
        <f>'将来負担比率（分子）の構造'!I$42</f>
        <v>34</v>
      </c>
      <c r="C65" s="172"/>
      <c r="D65" s="172"/>
      <c r="E65" s="172">
        <f>'将来負担比率（分子）の構造'!J$42</f>
        <v>29</v>
      </c>
      <c r="F65" s="172"/>
      <c r="G65" s="172"/>
      <c r="H65" s="172">
        <f>'将来負担比率（分子）の構造'!K$42</f>
        <v>24</v>
      </c>
      <c r="I65" s="172"/>
      <c r="J65" s="172"/>
      <c r="K65" s="172">
        <f>'将来負担比率（分子）の構造'!L$42</f>
        <v>19</v>
      </c>
      <c r="L65" s="172"/>
      <c r="M65" s="172"/>
      <c r="N65" s="172">
        <f>'将来負担比率（分子）の構造'!M$42</f>
        <v>15</v>
      </c>
      <c r="O65" s="172"/>
      <c r="P65" s="172"/>
    </row>
    <row r="66" spans="1:16">
      <c r="A66" s="172" t="s">
        <v>31</v>
      </c>
      <c r="B66" s="172">
        <f>'将来負担比率（分子）の構造'!I$41</f>
        <v>7702</v>
      </c>
      <c r="C66" s="172"/>
      <c r="D66" s="172"/>
      <c r="E66" s="172">
        <f>'将来負担比率（分子）の構造'!J$41</f>
        <v>7887</v>
      </c>
      <c r="F66" s="172"/>
      <c r="G66" s="172"/>
      <c r="H66" s="172">
        <f>'将来負担比率（分子）の構造'!K$41</f>
        <v>7668</v>
      </c>
      <c r="I66" s="172"/>
      <c r="J66" s="172"/>
      <c r="K66" s="172">
        <f>'将来負担比率（分子）の構造'!L$41</f>
        <v>8652</v>
      </c>
      <c r="L66" s="172"/>
      <c r="M66" s="172"/>
      <c r="N66" s="172">
        <f>'将来負担比率（分子）の構造'!M$41</f>
        <v>9459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508</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186</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853</v>
      </c>
      <c r="C72" s="176">
        <f>基金残高に係る経年分析!G55</f>
        <v>819</v>
      </c>
      <c r="D72" s="176">
        <f>基金残高に係る経年分析!H55</f>
        <v>819</v>
      </c>
    </row>
    <row r="73" spans="1:16">
      <c r="A73" s="175" t="s">
        <v>78</v>
      </c>
      <c r="B73" s="176">
        <f>基金残高に係る経年分析!F56</f>
        <v>621</v>
      </c>
      <c r="C73" s="176">
        <f>基金残高に係る経年分析!G56</f>
        <v>628</v>
      </c>
      <c r="D73" s="176">
        <f>基金残高に係る経年分析!H56</f>
        <v>910</v>
      </c>
    </row>
    <row r="74" spans="1:16">
      <c r="A74" s="175" t="s">
        <v>79</v>
      </c>
      <c r="B74" s="176">
        <f>基金残高に係る経年分析!F57</f>
        <v>4166</v>
      </c>
      <c r="C74" s="176">
        <f>基金残高に係る経年分析!G57</f>
        <v>4347</v>
      </c>
      <c r="D74" s="176">
        <f>基金残高に係る経年分析!H57</f>
        <v>4667</v>
      </c>
    </row>
  </sheetData>
  <sheetProtection algorithmName="SHA-512" hashValue="QRxMmcEPLJvMnRTV/bfdSYcnhXzS+2jlsCt0gpSRoCiVpoFH41i9MU8oCP43JfhFYHEkN2MEP4gaftFKMiEyDw==" saltValue="MSnyLO4aVL/aCuDnyOrJ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c r="B5" s="616" t="s">
        <v>224</v>
      </c>
      <c r="C5" s="617"/>
      <c r="D5" s="617"/>
      <c r="E5" s="617"/>
      <c r="F5" s="617"/>
      <c r="G5" s="617"/>
      <c r="H5" s="617"/>
      <c r="I5" s="617"/>
      <c r="J5" s="617"/>
      <c r="K5" s="617"/>
      <c r="L5" s="617"/>
      <c r="M5" s="617"/>
      <c r="N5" s="617"/>
      <c r="O5" s="617"/>
      <c r="P5" s="617"/>
      <c r="Q5" s="618"/>
      <c r="R5" s="619">
        <v>592987</v>
      </c>
      <c r="S5" s="620"/>
      <c r="T5" s="620"/>
      <c r="U5" s="620"/>
      <c r="V5" s="620"/>
      <c r="W5" s="620"/>
      <c r="X5" s="620"/>
      <c r="Y5" s="621"/>
      <c r="Z5" s="622">
        <v>6.4</v>
      </c>
      <c r="AA5" s="622"/>
      <c r="AB5" s="622"/>
      <c r="AC5" s="622"/>
      <c r="AD5" s="623">
        <v>592987</v>
      </c>
      <c r="AE5" s="623"/>
      <c r="AF5" s="623"/>
      <c r="AG5" s="623"/>
      <c r="AH5" s="623"/>
      <c r="AI5" s="623"/>
      <c r="AJ5" s="623"/>
      <c r="AK5" s="623"/>
      <c r="AL5" s="624">
        <v>14.4</v>
      </c>
      <c r="AM5" s="625"/>
      <c r="AN5" s="625"/>
      <c r="AO5" s="626"/>
      <c r="AP5" s="616" t="s">
        <v>225</v>
      </c>
      <c r="AQ5" s="617"/>
      <c r="AR5" s="617"/>
      <c r="AS5" s="617"/>
      <c r="AT5" s="617"/>
      <c r="AU5" s="617"/>
      <c r="AV5" s="617"/>
      <c r="AW5" s="617"/>
      <c r="AX5" s="617"/>
      <c r="AY5" s="617"/>
      <c r="AZ5" s="617"/>
      <c r="BA5" s="617"/>
      <c r="BB5" s="617"/>
      <c r="BC5" s="617"/>
      <c r="BD5" s="617"/>
      <c r="BE5" s="617"/>
      <c r="BF5" s="618"/>
      <c r="BG5" s="630">
        <v>592987</v>
      </c>
      <c r="BH5" s="631"/>
      <c r="BI5" s="631"/>
      <c r="BJ5" s="631"/>
      <c r="BK5" s="631"/>
      <c r="BL5" s="631"/>
      <c r="BM5" s="631"/>
      <c r="BN5" s="632"/>
      <c r="BO5" s="633">
        <v>100</v>
      </c>
      <c r="BP5" s="633"/>
      <c r="BQ5" s="633"/>
      <c r="BR5" s="633"/>
      <c r="BS5" s="634" t="s">
        <v>129</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c r="B6" s="627" t="s">
        <v>229</v>
      </c>
      <c r="C6" s="628"/>
      <c r="D6" s="628"/>
      <c r="E6" s="628"/>
      <c r="F6" s="628"/>
      <c r="G6" s="628"/>
      <c r="H6" s="628"/>
      <c r="I6" s="628"/>
      <c r="J6" s="628"/>
      <c r="K6" s="628"/>
      <c r="L6" s="628"/>
      <c r="M6" s="628"/>
      <c r="N6" s="628"/>
      <c r="O6" s="628"/>
      <c r="P6" s="628"/>
      <c r="Q6" s="629"/>
      <c r="R6" s="630">
        <v>118411</v>
      </c>
      <c r="S6" s="631"/>
      <c r="T6" s="631"/>
      <c r="U6" s="631"/>
      <c r="V6" s="631"/>
      <c r="W6" s="631"/>
      <c r="X6" s="631"/>
      <c r="Y6" s="632"/>
      <c r="Z6" s="633">
        <v>1.3</v>
      </c>
      <c r="AA6" s="633"/>
      <c r="AB6" s="633"/>
      <c r="AC6" s="633"/>
      <c r="AD6" s="634">
        <v>118411</v>
      </c>
      <c r="AE6" s="634"/>
      <c r="AF6" s="634"/>
      <c r="AG6" s="634"/>
      <c r="AH6" s="634"/>
      <c r="AI6" s="634"/>
      <c r="AJ6" s="634"/>
      <c r="AK6" s="634"/>
      <c r="AL6" s="635">
        <v>2.9</v>
      </c>
      <c r="AM6" s="636"/>
      <c r="AN6" s="636"/>
      <c r="AO6" s="637"/>
      <c r="AP6" s="627" t="s">
        <v>230</v>
      </c>
      <c r="AQ6" s="628"/>
      <c r="AR6" s="628"/>
      <c r="AS6" s="628"/>
      <c r="AT6" s="628"/>
      <c r="AU6" s="628"/>
      <c r="AV6" s="628"/>
      <c r="AW6" s="628"/>
      <c r="AX6" s="628"/>
      <c r="AY6" s="628"/>
      <c r="AZ6" s="628"/>
      <c r="BA6" s="628"/>
      <c r="BB6" s="628"/>
      <c r="BC6" s="628"/>
      <c r="BD6" s="628"/>
      <c r="BE6" s="628"/>
      <c r="BF6" s="629"/>
      <c r="BG6" s="630">
        <v>592987</v>
      </c>
      <c r="BH6" s="631"/>
      <c r="BI6" s="631"/>
      <c r="BJ6" s="631"/>
      <c r="BK6" s="631"/>
      <c r="BL6" s="631"/>
      <c r="BM6" s="631"/>
      <c r="BN6" s="632"/>
      <c r="BO6" s="633">
        <v>100</v>
      </c>
      <c r="BP6" s="633"/>
      <c r="BQ6" s="633"/>
      <c r="BR6" s="633"/>
      <c r="BS6" s="634" t="s">
        <v>129</v>
      </c>
      <c r="BT6" s="634"/>
      <c r="BU6" s="634"/>
      <c r="BV6" s="634"/>
      <c r="BW6" s="634"/>
      <c r="BX6" s="634"/>
      <c r="BY6" s="634"/>
      <c r="BZ6" s="634"/>
      <c r="CA6" s="634"/>
      <c r="CB6" s="638"/>
      <c r="CD6" s="641" t="s">
        <v>231</v>
      </c>
      <c r="CE6" s="642"/>
      <c r="CF6" s="642"/>
      <c r="CG6" s="642"/>
      <c r="CH6" s="642"/>
      <c r="CI6" s="642"/>
      <c r="CJ6" s="642"/>
      <c r="CK6" s="642"/>
      <c r="CL6" s="642"/>
      <c r="CM6" s="642"/>
      <c r="CN6" s="642"/>
      <c r="CO6" s="642"/>
      <c r="CP6" s="642"/>
      <c r="CQ6" s="643"/>
      <c r="CR6" s="630">
        <v>62497</v>
      </c>
      <c r="CS6" s="631"/>
      <c r="CT6" s="631"/>
      <c r="CU6" s="631"/>
      <c r="CV6" s="631"/>
      <c r="CW6" s="631"/>
      <c r="CX6" s="631"/>
      <c r="CY6" s="632"/>
      <c r="CZ6" s="624">
        <v>0.7</v>
      </c>
      <c r="DA6" s="625"/>
      <c r="DB6" s="625"/>
      <c r="DC6" s="644"/>
      <c r="DD6" s="639" t="s">
        <v>129</v>
      </c>
      <c r="DE6" s="631"/>
      <c r="DF6" s="631"/>
      <c r="DG6" s="631"/>
      <c r="DH6" s="631"/>
      <c r="DI6" s="631"/>
      <c r="DJ6" s="631"/>
      <c r="DK6" s="631"/>
      <c r="DL6" s="631"/>
      <c r="DM6" s="631"/>
      <c r="DN6" s="631"/>
      <c r="DO6" s="631"/>
      <c r="DP6" s="632"/>
      <c r="DQ6" s="639">
        <v>62497</v>
      </c>
      <c r="DR6" s="631"/>
      <c r="DS6" s="631"/>
      <c r="DT6" s="631"/>
      <c r="DU6" s="631"/>
      <c r="DV6" s="631"/>
      <c r="DW6" s="631"/>
      <c r="DX6" s="631"/>
      <c r="DY6" s="631"/>
      <c r="DZ6" s="631"/>
      <c r="EA6" s="631"/>
      <c r="EB6" s="631"/>
      <c r="EC6" s="640"/>
    </row>
    <row r="7" spans="2:143" ht="11.25" customHeight="1">
      <c r="B7" s="627" t="s">
        <v>232</v>
      </c>
      <c r="C7" s="628"/>
      <c r="D7" s="628"/>
      <c r="E7" s="628"/>
      <c r="F7" s="628"/>
      <c r="G7" s="628"/>
      <c r="H7" s="628"/>
      <c r="I7" s="628"/>
      <c r="J7" s="628"/>
      <c r="K7" s="628"/>
      <c r="L7" s="628"/>
      <c r="M7" s="628"/>
      <c r="N7" s="628"/>
      <c r="O7" s="628"/>
      <c r="P7" s="628"/>
      <c r="Q7" s="629"/>
      <c r="R7" s="630">
        <v>258</v>
      </c>
      <c r="S7" s="631"/>
      <c r="T7" s="631"/>
      <c r="U7" s="631"/>
      <c r="V7" s="631"/>
      <c r="W7" s="631"/>
      <c r="X7" s="631"/>
      <c r="Y7" s="632"/>
      <c r="Z7" s="633">
        <v>0</v>
      </c>
      <c r="AA7" s="633"/>
      <c r="AB7" s="633"/>
      <c r="AC7" s="633"/>
      <c r="AD7" s="634">
        <v>258</v>
      </c>
      <c r="AE7" s="634"/>
      <c r="AF7" s="634"/>
      <c r="AG7" s="634"/>
      <c r="AH7" s="634"/>
      <c r="AI7" s="634"/>
      <c r="AJ7" s="634"/>
      <c r="AK7" s="634"/>
      <c r="AL7" s="635">
        <v>0</v>
      </c>
      <c r="AM7" s="636"/>
      <c r="AN7" s="636"/>
      <c r="AO7" s="637"/>
      <c r="AP7" s="627" t="s">
        <v>233</v>
      </c>
      <c r="AQ7" s="628"/>
      <c r="AR7" s="628"/>
      <c r="AS7" s="628"/>
      <c r="AT7" s="628"/>
      <c r="AU7" s="628"/>
      <c r="AV7" s="628"/>
      <c r="AW7" s="628"/>
      <c r="AX7" s="628"/>
      <c r="AY7" s="628"/>
      <c r="AZ7" s="628"/>
      <c r="BA7" s="628"/>
      <c r="BB7" s="628"/>
      <c r="BC7" s="628"/>
      <c r="BD7" s="628"/>
      <c r="BE7" s="628"/>
      <c r="BF7" s="629"/>
      <c r="BG7" s="630">
        <v>183257</v>
      </c>
      <c r="BH7" s="631"/>
      <c r="BI7" s="631"/>
      <c r="BJ7" s="631"/>
      <c r="BK7" s="631"/>
      <c r="BL7" s="631"/>
      <c r="BM7" s="631"/>
      <c r="BN7" s="632"/>
      <c r="BO7" s="633">
        <v>30.9</v>
      </c>
      <c r="BP7" s="633"/>
      <c r="BQ7" s="633"/>
      <c r="BR7" s="633"/>
      <c r="BS7" s="634" t="s">
        <v>129</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2845034</v>
      </c>
      <c r="CS7" s="631"/>
      <c r="CT7" s="631"/>
      <c r="CU7" s="631"/>
      <c r="CV7" s="631"/>
      <c r="CW7" s="631"/>
      <c r="CX7" s="631"/>
      <c r="CY7" s="632"/>
      <c r="CZ7" s="633">
        <v>31.9</v>
      </c>
      <c r="DA7" s="633"/>
      <c r="DB7" s="633"/>
      <c r="DC7" s="633"/>
      <c r="DD7" s="639">
        <v>1172575</v>
      </c>
      <c r="DE7" s="631"/>
      <c r="DF7" s="631"/>
      <c r="DG7" s="631"/>
      <c r="DH7" s="631"/>
      <c r="DI7" s="631"/>
      <c r="DJ7" s="631"/>
      <c r="DK7" s="631"/>
      <c r="DL7" s="631"/>
      <c r="DM7" s="631"/>
      <c r="DN7" s="631"/>
      <c r="DO7" s="631"/>
      <c r="DP7" s="632"/>
      <c r="DQ7" s="639">
        <v>1770278</v>
      </c>
      <c r="DR7" s="631"/>
      <c r="DS7" s="631"/>
      <c r="DT7" s="631"/>
      <c r="DU7" s="631"/>
      <c r="DV7" s="631"/>
      <c r="DW7" s="631"/>
      <c r="DX7" s="631"/>
      <c r="DY7" s="631"/>
      <c r="DZ7" s="631"/>
      <c r="EA7" s="631"/>
      <c r="EB7" s="631"/>
      <c r="EC7" s="640"/>
    </row>
    <row r="8" spans="2:143" ht="11.25" customHeight="1">
      <c r="B8" s="627" t="s">
        <v>235</v>
      </c>
      <c r="C8" s="628"/>
      <c r="D8" s="628"/>
      <c r="E8" s="628"/>
      <c r="F8" s="628"/>
      <c r="G8" s="628"/>
      <c r="H8" s="628"/>
      <c r="I8" s="628"/>
      <c r="J8" s="628"/>
      <c r="K8" s="628"/>
      <c r="L8" s="628"/>
      <c r="M8" s="628"/>
      <c r="N8" s="628"/>
      <c r="O8" s="628"/>
      <c r="P8" s="628"/>
      <c r="Q8" s="629"/>
      <c r="R8" s="630">
        <v>1292</v>
      </c>
      <c r="S8" s="631"/>
      <c r="T8" s="631"/>
      <c r="U8" s="631"/>
      <c r="V8" s="631"/>
      <c r="W8" s="631"/>
      <c r="X8" s="631"/>
      <c r="Y8" s="632"/>
      <c r="Z8" s="633">
        <v>0</v>
      </c>
      <c r="AA8" s="633"/>
      <c r="AB8" s="633"/>
      <c r="AC8" s="633"/>
      <c r="AD8" s="634">
        <v>1292</v>
      </c>
      <c r="AE8" s="634"/>
      <c r="AF8" s="634"/>
      <c r="AG8" s="634"/>
      <c r="AH8" s="634"/>
      <c r="AI8" s="634"/>
      <c r="AJ8" s="634"/>
      <c r="AK8" s="634"/>
      <c r="AL8" s="635">
        <v>0</v>
      </c>
      <c r="AM8" s="636"/>
      <c r="AN8" s="636"/>
      <c r="AO8" s="637"/>
      <c r="AP8" s="627" t="s">
        <v>236</v>
      </c>
      <c r="AQ8" s="628"/>
      <c r="AR8" s="628"/>
      <c r="AS8" s="628"/>
      <c r="AT8" s="628"/>
      <c r="AU8" s="628"/>
      <c r="AV8" s="628"/>
      <c r="AW8" s="628"/>
      <c r="AX8" s="628"/>
      <c r="AY8" s="628"/>
      <c r="AZ8" s="628"/>
      <c r="BA8" s="628"/>
      <c r="BB8" s="628"/>
      <c r="BC8" s="628"/>
      <c r="BD8" s="628"/>
      <c r="BE8" s="628"/>
      <c r="BF8" s="629"/>
      <c r="BG8" s="630">
        <v>9070</v>
      </c>
      <c r="BH8" s="631"/>
      <c r="BI8" s="631"/>
      <c r="BJ8" s="631"/>
      <c r="BK8" s="631"/>
      <c r="BL8" s="631"/>
      <c r="BM8" s="631"/>
      <c r="BN8" s="632"/>
      <c r="BO8" s="633">
        <v>1.5</v>
      </c>
      <c r="BP8" s="633"/>
      <c r="BQ8" s="633"/>
      <c r="BR8" s="633"/>
      <c r="BS8" s="634" t="s">
        <v>129</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1398606</v>
      </c>
      <c r="CS8" s="631"/>
      <c r="CT8" s="631"/>
      <c r="CU8" s="631"/>
      <c r="CV8" s="631"/>
      <c r="CW8" s="631"/>
      <c r="CX8" s="631"/>
      <c r="CY8" s="632"/>
      <c r="CZ8" s="633">
        <v>15.7</v>
      </c>
      <c r="DA8" s="633"/>
      <c r="DB8" s="633"/>
      <c r="DC8" s="633"/>
      <c r="DD8" s="639">
        <v>74304</v>
      </c>
      <c r="DE8" s="631"/>
      <c r="DF8" s="631"/>
      <c r="DG8" s="631"/>
      <c r="DH8" s="631"/>
      <c r="DI8" s="631"/>
      <c r="DJ8" s="631"/>
      <c r="DK8" s="631"/>
      <c r="DL8" s="631"/>
      <c r="DM8" s="631"/>
      <c r="DN8" s="631"/>
      <c r="DO8" s="631"/>
      <c r="DP8" s="632"/>
      <c r="DQ8" s="639">
        <v>748104</v>
      </c>
      <c r="DR8" s="631"/>
      <c r="DS8" s="631"/>
      <c r="DT8" s="631"/>
      <c r="DU8" s="631"/>
      <c r="DV8" s="631"/>
      <c r="DW8" s="631"/>
      <c r="DX8" s="631"/>
      <c r="DY8" s="631"/>
      <c r="DZ8" s="631"/>
      <c r="EA8" s="631"/>
      <c r="EB8" s="631"/>
      <c r="EC8" s="640"/>
    </row>
    <row r="9" spans="2:143" ht="11.25" customHeight="1">
      <c r="B9" s="627" t="s">
        <v>238</v>
      </c>
      <c r="C9" s="628"/>
      <c r="D9" s="628"/>
      <c r="E9" s="628"/>
      <c r="F9" s="628"/>
      <c r="G9" s="628"/>
      <c r="H9" s="628"/>
      <c r="I9" s="628"/>
      <c r="J9" s="628"/>
      <c r="K9" s="628"/>
      <c r="L9" s="628"/>
      <c r="M9" s="628"/>
      <c r="N9" s="628"/>
      <c r="O9" s="628"/>
      <c r="P9" s="628"/>
      <c r="Q9" s="629"/>
      <c r="R9" s="630">
        <v>1504</v>
      </c>
      <c r="S9" s="631"/>
      <c r="T9" s="631"/>
      <c r="U9" s="631"/>
      <c r="V9" s="631"/>
      <c r="W9" s="631"/>
      <c r="X9" s="631"/>
      <c r="Y9" s="632"/>
      <c r="Z9" s="633">
        <v>0</v>
      </c>
      <c r="AA9" s="633"/>
      <c r="AB9" s="633"/>
      <c r="AC9" s="633"/>
      <c r="AD9" s="634">
        <v>1504</v>
      </c>
      <c r="AE9" s="634"/>
      <c r="AF9" s="634"/>
      <c r="AG9" s="634"/>
      <c r="AH9" s="634"/>
      <c r="AI9" s="634"/>
      <c r="AJ9" s="634"/>
      <c r="AK9" s="634"/>
      <c r="AL9" s="635">
        <v>0</v>
      </c>
      <c r="AM9" s="636"/>
      <c r="AN9" s="636"/>
      <c r="AO9" s="637"/>
      <c r="AP9" s="627" t="s">
        <v>239</v>
      </c>
      <c r="AQ9" s="628"/>
      <c r="AR9" s="628"/>
      <c r="AS9" s="628"/>
      <c r="AT9" s="628"/>
      <c r="AU9" s="628"/>
      <c r="AV9" s="628"/>
      <c r="AW9" s="628"/>
      <c r="AX9" s="628"/>
      <c r="AY9" s="628"/>
      <c r="AZ9" s="628"/>
      <c r="BA9" s="628"/>
      <c r="BB9" s="628"/>
      <c r="BC9" s="628"/>
      <c r="BD9" s="628"/>
      <c r="BE9" s="628"/>
      <c r="BF9" s="629"/>
      <c r="BG9" s="630">
        <v>154206</v>
      </c>
      <c r="BH9" s="631"/>
      <c r="BI9" s="631"/>
      <c r="BJ9" s="631"/>
      <c r="BK9" s="631"/>
      <c r="BL9" s="631"/>
      <c r="BM9" s="631"/>
      <c r="BN9" s="632"/>
      <c r="BO9" s="633">
        <v>26</v>
      </c>
      <c r="BP9" s="633"/>
      <c r="BQ9" s="633"/>
      <c r="BR9" s="633"/>
      <c r="BS9" s="634" t="s">
        <v>129</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824334</v>
      </c>
      <c r="CS9" s="631"/>
      <c r="CT9" s="631"/>
      <c r="CU9" s="631"/>
      <c r="CV9" s="631"/>
      <c r="CW9" s="631"/>
      <c r="CX9" s="631"/>
      <c r="CY9" s="632"/>
      <c r="CZ9" s="633">
        <v>9.3000000000000007</v>
      </c>
      <c r="DA9" s="633"/>
      <c r="DB9" s="633"/>
      <c r="DC9" s="633"/>
      <c r="DD9" s="639">
        <v>24013</v>
      </c>
      <c r="DE9" s="631"/>
      <c r="DF9" s="631"/>
      <c r="DG9" s="631"/>
      <c r="DH9" s="631"/>
      <c r="DI9" s="631"/>
      <c r="DJ9" s="631"/>
      <c r="DK9" s="631"/>
      <c r="DL9" s="631"/>
      <c r="DM9" s="631"/>
      <c r="DN9" s="631"/>
      <c r="DO9" s="631"/>
      <c r="DP9" s="632"/>
      <c r="DQ9" s="639">
        <v>575302</v>
      </c>
      <c r="DR9" s="631"/>
      <c r="DS9" s="631"/>
      <c r="DT9" s="631"/>
      <c r="DU9" s="631"/>
      <c r="DV9" s="631"/>
      <c r="DW9" s="631"/>
      <c r="DX9" s="631"/>
      <c r="DY9" s="631"/>
      <c r="DZ9" s="631"/>
      <c r="EA9" s="631"/>
      <c r="EB9" s="631"/>
      <c r="EC9" s="640"/>
    </row>
    <row r="10" spans="2:143" ht="11.25" customHeight="1">
      <c r="B10" s="627" t="s">
        <v>241</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12856</v>
      </c>
      <c r="BH10" s="631"/>
      <c r="BI10" s="631"/>
      <c r="BJ10" s="631"/>
      <c r="BK10" s="631"/>
      <c r="BL10" s="631"/>
      <c r="BM10" s="631"/>
      <c r="BN10" s="632"/>
      <c r="BO10" s="633">
        <v>2.2000000000000002</v>
      </c>
      <c r="BP10" s="633"/>
      <c r="BQ10" s="633"/>
      <c r="BR10" s="633"/>
      <c r="BS10" s="634" t="s">
        <v>129</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15164</v>
      </c>
      <c r="CS10" s="631"/>
      <c r="CT10" s="631"/>
      <c r="CU10" s="631"/>
      <c r="CV10" s="631"/>
      <c r="CW10" s="631"/>
      <c r="CX10" s="631"/>
      <c r="CY10" s="632"/>
      <c r="CZ10" s="633">
        <v>0.2</v>
      </c>
      <c r="DA10" s="633"/>
      <c r="DB10" s="633"/>
      <c r="DC10" s="633"/>
      <c r="DD10" s="639" t="s">
        <v>129</v>
      </c>
      <c r="DE10" s="631"/>
      <c r="DF10" s="631"/>
      <c r="DG10" s="631"/>
      <c r="DH10" s="631"/>
      <c r="DI10" s="631"/>
      <c r="DJ10" s="631"/>
      <c r="DK10" s="631"/>
      <c r="DL10" s="631"/>
      <c r="DM10" s="631"/>
      <c r="DN10" s="631"/>
      <c r="DO10" s="631"/>
      <c r="DP10" s="632"/>
      <c r="DQ10" s="639">
        <v>1264</v>
      </c>
      <c r="DR10" s="631"/>
      <c r="DS10" s="631"/>
      <c r="DT10" s="631"/>
      <c r="DU10" s="631"/>
      <c r="DV10" s="631"/>
      <c r="DW10" s="631"/>
      <c r="DX10" s="631"/>
      <c r="DY10" s="631"/>
      <c r="DZ10" s="631"/>
      <c r="EA10" s="631"/>
      <c r="EB10" s="631"/>
      <c r="EC10" s="640"/>
    </row>
    <row r="11" spans="2:143" ht="11.25" customHeight="1">
      <c r="B11" s="627" t="s">
        <v>244</v>
      </c>
      <c r="C11" s="628"/>
      <c r="D11" s="628"/>
      <c r="E11" s="628"/>
      <c r="F11" s="628"/>
      <c r="G11" s="628"/>
      <c r="H11" s="628"/>
      <c r="I11" s="628"/>
      <c r="J11" s="628"/>
      <c r="K11" s="628"/>
      <c r="L11" s="628"/>
      <c r="M11" s="628"/>
      <c r="N11" s="628"/>
      <c r="O11" s="628"/>
      <c r="P11" s="628"/>
      <c r="Q11" s="629"/>
      <c r="R11" s="630">
        <v>138876</v>
      </c>
      <c r="S11" s="631"/>
      <c r="T11" s="631"/>
      <c r="U11" s="631"/>
      <c r="V11" s="631"/>
      <c r="W11" s="631"/>
      <c r="X11" s="631"/>
      <c r="Y11" s="632"/>
      <c r="Z11" s="635">
        <v>1.5</v>
      </c>
      <c r="AA11" s="636"/>
      <c r="AB11" s="636"/>
      <c r="AC11" s="648"/>
      <c r="AD11" s="639">
        <v>138876</v>
      </c>
      <c r="AE11" s="631"/>
      <c r="AF11" s="631"/>
      <c r="AG11" s="631"/>
      <c r="AH11" s="631"/>
      <c r="AI11" s="631"/>
      <c r="AJ11" s="631"/>
      <c r="AK11" s="632"/>
      <c r="AL11" s="635">
        <v>3.4</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7125</v>
      </c>
      <c r="BH11" s="631"/>
      <c r="BI11" s="631"/>
      <c r="BJ11" s="631"/>
      <c r="BK11" s="631"/>
      <c r="BL11" s="631"/>
      <c r="BM11" s="631"/>
      <c r="BN11" s="632"/>
      <c r="BO11" s="633">
        <v>1.2</v>
      </c>
      <c r="BP11" s="633"/>
      <c r="BQ11" s="633"/>
      <c r="BR11" s="633"/>
      <c r="BS11" s="634" t="s">
        <v>129</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977052</v>
      </c>
      <c r="CS11" s="631"/>
      <c r="CT11" s="631"/>
      <c r="CU11" s="631"/>
      <c r="CV11" s="631"/>
      <c r="CW11" s="631"/>
      <c r="CX11" s="631"/>
      <c r="CY11" s="632"/>
      <c r="CZ11" s="633">
        <v>11</v>
      </c>
      <c r="DA11" s="633"/>
      <c r="DB11" s="633"/>
      <c r="DC11" s="633"/>
      <c r="DD11" s="639">
        <v>426493</v>
      </c>
      <c r="DE11" s="631"/>
      <c r="DF11" s="631"/>
      <c r="DG11" s="631"/>
      <c r="DH11" s="631"/>
      <c r="DI11" s="631"/>
      <c r="DJ11" s="631"/>
      <c r="DK11" s="631"/>
      <c r="DL11" s="631"/>
      <c r="DM11" s="631"/>
      <c r="DN11" s="631"/>
      <c r="DO11" s="631"/>
      <c r="DP11" s="632"/>
      <c r="DQ11" s="639">
        <v>342178</v>
      </c>
      <c r="DR11" s="631"/>
      <c r="DS11" s="631"/>
      <c r="DT11" s="631"/>
      <c r="DU11" s="631"/>
      <c r="DV11" s="631"/>
      <c r="DW11" s="631"/>
      <c r="DX11" s="631"/>
      <c r="DY11" s="631"/>
      <c r="DZ11" s="631"/>
      <c r="EA11" s="631"/>
      <c r="EB11" s="631"/>
      <c r="EC11" s="640"/>
    </row>
    <row r="12" spans="2:143" ht="11.25" customHeight="1">
      <c r="B12" s="627" t="s">
        <v>247</v>
      </c>
      <c r="C12" s="628"/>
      <c r="D12" s="628"/>
      <c r="E12" s="628"/>
      <c r="F12" s="628"/>
      <c r="G12" s="628"/>
      <c r="H12" s="628"/>
      <c r="I12" s="628"/>
      <c r="J12" s="628"/>
      <c r="K12" s="628"/>
      <c r="L12" s="628"/>
      <c r="M12" s="628"/>
      <c r="N12" s="628"/>
      <c r="O12" s="628"/>
      <c r="P12" s="628"/>
      <c r="Q12" s="629"/>
      <c r="R12" s="630" t="s">
        <v>129</v>
      </c>
      <c r="S12" s="631"/>
      <c r="T12" s="631"/>
      <c r="U12" s="631"/>
      <c r="V12" s="631"/>
      <c r="W12" s="631"/>
      <c r="X12" s="631"/>
      <c r="Y12" s="632"/>
      <c r="Z12" s="633" t="s">
        <v>129</v>
      </c>
      <c r="AA12" s="633"/>
      <c r="AB12" s="633"/>
      <c r="AC12" s="633"/>
      <c r="AD12" s="634" t="s">
        <v>129</v>
      </c>
      <c r="AE12" s="634"/>
      <c r="AF12" s="634"/>
      <c r="AG12" s="634"/>
      <c r="AH12" s="634"/>
      <c r="AI12" s="634"/>
      <c r="AJ12" s="634"/>
      <c r="AK12" s="634"/>
      <c r="AL12" s="635" t="s">
        <v>129</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348587</v>
      </c>
      <c r="BH12" s="631"/>
      <c r="BI12" s="631"/>
      <c r="BJ12" s="631"/>
      <c r="BK12" s="631"/>
      <c r="BL12" s="631"/>
      <c r="BM12" s="631"/>
      <c r="BN12" s="632"/>
      <c r="BO12" s="633">
        <v>58.8</v>
      </c>
      <c r="BP12" s="633"/>
      <c r="BQ12" s="633"/>
      <c r="BR12" s="633"/>
      <c r="BS12" s="634" t="s">
        <v>129</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250268</v>
      </c>
      <c r="CS12" s="631"/>
      <c r="CT12" s="631"/>
      <c r="CU12" s="631"/>
      <c r="CV12" s="631"/>
      <c r="CW12" s="631"/>
      <c r="CX12" s="631"/>
      <c r="CY12" s="632"/>
      <c r="CZ12" s="633">
        <v>2.8</v>
      </c>
      <c r="DA12" s="633"/>
      <c r="DB12" s="633"/>
      <c r="DC12" s="633"/>
      <c r="DD12" s="639">
        <v>84040</v>
      </c>
      <c r="DE12" s="631"/>
      <c r="DF12" s="631"/>
      <c r="DG12" s="631"/>
      <c r="DH12" s="631"/>
      <c r="DI12" s="631"/>
      <c r="DJ12" s="631"/>
      <c r="DK12" s="631"/>
      <c r="DL12" s="631"/>
      <c r="DM12" s="631"/>
      <c r="DN12" s="631"/>
      <c r="DO12" s="631"/>
      <c r="DP12" s="632"/>
      <c r="DQ12" s="639">
        <v>49183</v>
      </c>
      <c r="DR12" s="631"/>
      <c r="DS12" s="631"/>
      <c r="DT12" s="631"/>
      <c r="DU12" s="631"/>
      <c r="DV12" s="631"/>
      <c r="DW12" s="631"/>
      <c r="DX12" s="631"/>
      <c r="DY12" s="631"/>
      <c r="DZ12" s="631"/>
      <c r="EA12" s="631"/>
      <c r="EB12" s="631"/>
      <c r="EC12" s="640"/>
    </row>
    <row r="13" spans="2:143" ht="11.25" customHeight="1">
      <c r="B13" s="627" t="s">
        <v>250</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348410</v>
      </c>
      <c r="BH13" s="631"/>
      <c r="BI13" s="631"/>
      <c r="BJ13" s="631"/>
      <c r="BK13" s="631"/>
      <c r="BL13" s="631"/>
      <c r="BM13" s="631"/>
      <c r="BN13" s="632"/>
      <c r="BO13" s="633">
        <v>58.8</v>
      </c>
      <c r="BP13" s="633"/>
      <c r="BQ13" s="633"/>
      <c r="BR13" s="633"/>
      <c r="BS13" s="634" t="s">
        <v>129</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498350</v>
      </c>
      <c r="CS13" s="631"/>
      <c r="CT13" s="631"/>
      <c r="CU13" s="631"/>
      <c r="CV13" s="631"/>
      <c r="CW13" s="631"/>
      <c r="CX13" s="631"/>
      <c r="CY13" s="632"/>
      <c r="CZ13" s="633">
        <v>5.6</v>
      </c>
      <c r="DA13" s="633"/>
      <c r="DB13" s="633"/>
      <c r="DC13" s="633"/>
      <c r="DD13" s="639">
        <v>351317</v>
      </c>
      <c r="DE13" s="631"/>
      <c r="DF13" s="631"/>
      <c r="DG13" s="631"/>
      <c r="DH13" s="631"/>
      <c r="DI13" s="631"/>
      <c r="DJ13" s="631"/>
      <c r="DK13" s="631"/>
      <c r="DL13" s="631"/>
      <c r="DM13" s="631"/>
      <c r="DN13" s="631"/>
      <c r="DO13" s="631"/>
      <c r="DP13" s="632"/>
      <c r="DQ13" s="639">
        <v>141392</v>
      </c>
      <c r="DR13" s="631"/>
      <c r="DS13" s="631"/>
      <c r="DT13" s="631"/>
      <c r="DU13" s="631"/>
      <c r="DV13" s="631"/>
      <c r="DW13" s="631"/>
      <c r="DX13" s="631"/>
      <c r="DY13" s="631"/>
      <c r="DZ13" s="631"/>
      <c r="EA13" s="631"/>
      <c r="EB13" s="631"/>
      <c r="EC13" s="640"/>
    </row>
    <row r="14" spans="2:143" ht="11.25" customHeight="1">
      <c r="B14" s="627" t="s">
        <v>253</v>
      </c>
      <c r="C14" s="628"/>
      <c r="D14" s="628"/>
      <c r="E14" s="628"/>
      <c r="F14" s="628"/>
      <c r="G14" s="628"/>
      <c r="H14" s="628"/>
      <c r="I14" s="628"/>
      <c r="J14" s="628"/>
      <c r="K14" s="628"/>
      <c r="L14" s="628"/>
      <c r="M14" s="628"/>
      <c r="N14" s="628"/>
      <c r="O14" s="628"/>
      <c r="P14" s="628"/>
      <c r="Q14" s="629"/>
      <c r="R14" s="630">
        <v>14</v>
      </c>
      <c r="S14" s="631"/>
      <c r="T14" s="631"/>
      <c r="U14" s="631"/>
      <c r="V14" s="631"/>
      <c r="W14" s="631"/>
      <c r="X14" s="631"/>
      <c r="Y14" s="632"/>
      <c r="Z14" s="633">
        <v>0</v>
      </c>
      <c r="AA14" s="633"/>
      <c r="AB14" s="633"/>
      <c r="AC14" s="633"/>
      <c r="AD14" s="634">
        <v>14</v>
      </c>
      <c r="AE14" s="634"/>
      <c r="AF14" s="634"/>
      <c r="AG14" s="634"/>
      <c r="AH14" s="634"/>
      <c r="AI14" s="634"/>
      <c r="AJ14" s="634"/>
      <c r="AK14" s="634"/>
      <c r="AL14" s="635">
        <v>0</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22342</v>
      </c>
      <c r="BH14" s="631"/>
      <c r="BI14" s="631"/>
      <c r="BJ14" s="631"/>
      <c r="BK14" s="631"/>
      <c r="BL14" s="631"/>
      <c r="BM14" s="631"/>
      <c r="BN14" s="632"/>
      <c r="BO14" s="633">
        <v>3.8</v>
      </c>
      <c r="BP14" s="633"/>
      <c r="BQ14" s="633"/>
      <c r="BR14" s="633"/>
      <c r="BS14" s="634" t="s">
        <v>129</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389976</v>
      </c>
      <c r="CS14" s="631"/>
      <c r="CT14" s="631"/>
      <c r="CU14" s="631"/>
      <c r="CV14" s="631"/>
      <c r="CW14" s="631"/>
      <c r="CX14" s="631"/>
      <c r="CY14" s="632"/>
      <c r="CZ14" s="633">
        <v>4.4000000000000004</v>
      </c>
      <c r="DA14" s="633"/>
      <c r="DB14" s="633"/>
      <c r="DC14" s="633"/>
      <c r="DD14" s="639">
        <v>57563</v>
      </c>
      <c r="DE14" s="631"/>
      <c r="DF14" s="631"/>
      <c r="DG14" s="631"/>
      <c r="DH14" s="631"/>
      <c r="DI14" s="631"/>
      <c r="DJ14" s="631"/>
      <c r="DK14" s="631"/>
      <c r="DL14" s="631"/>
      <c r="DM14" s="631"/>
      <c r="DN14" s="631"/>
      <c r="DO14" s="631"/>
      <c r="DP14" s="632"/>
      <c r="DQ14" s="639">
        <v>331476</v>
      </c>
      <c r="DR14" s="631"/>
      <c r="DS14" s="631"/>
      <c r="DT14" s="631"/>
      <c r="DU14" s="631"/>
      <c r="DV14" s="631"/>
      <c r="DW14" s="631"/>
      <c r="DX14" s="631"/>
      <c r="DY14" s="631"/>
      <c r="DZ14" s="631"/>
      <c r="EA14" s="631"/>
      <c r="EB14" s="631"/>
      <c r="EC14" s="640"/>
    </row>
    <row r="15" spans="2:143" ht="11.25" customHeight="1">
      <c r="B15" s="627" t="s">
        <v>256</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38801</v>
      </c>
      <c r="BH15" s="631"/>
      <c r="BI15" s="631"/>
      <c r="BJ15" s="631"/>
      <c r="BK15" s="631"/>
      <c r="BL15" s="631"/>
      <c r="BM15" s="631"/>
      <c r="BN15" s="632"/>
      <c r="BO15" s="633">
        <v>6.5</v>
      </c>
      <c r="BP15" s="633"/>
      <c r="BQ15" s="633"/>
      <c r="BR15" s="633"/>
      <c r="BS15" s="634" t="s">
        <v>129</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558181</v>
      </c>
      <c r="CS15" s="631"/>
      <c r="CT15" s="631"/>
      <c r="CU15" s="631"/>
      <c r="CV15" s="631"/>
      <c r="CW15" s="631"/>
      <c r="CX15" s="631"/>
      <c r="CY15" s="632"/>
      <c r="CZ15" s="633">
        <v>6.3</v>
      </c>
      <c r="DA15" s="633"/>
      <c r="DB15" s="633"/>
      <c r="DC15" s="633"/>
      <c r="DD15" s="639">
        <v>62695</v>
      </c>
      <c r="DE15" s="631"/>
      <c r="DF15" s="631"/>
      <c r="DG15" s="631"/>
      <c r="DH15" s="631"/>
      <c r="DI15" s="631"/>
      <c r="DJ15" s="631"/>
      <c r="DK15" s="631"/>
      <c r="DL15" s="631"/>
      <c r="DM15" s="631"/>
      <c r="DN15" s="631"/>
      <c r="DO15" s="631"/>
      <c r="DP15" s="632"/>
      <c r="DQ15" s="639">
        <v>427952</v>
      </c>
      <c r="DR15" s="631"/>
      <c r="DS15" s="631"/>
      <c r="DT15" s="631"/>
      <c r="DU15" s="631"/>
      <c r="DV15" s="631"/>
      <c r="DW15" s="631"/>
      <c r="DX15" s="631"/>
      <c r="DY15" s="631"/>
      <c r="DZ15" s="631"/>
      <c r="EA15" s="631"/>
      <c r="EB15" s="631"/>
      <c r="EC15" s="640"/>
    </row>
    <row r="16" spans="2:143" ht="11.25" customHeight="1">
      <c r="B16" s="627" t="s">
        <v>259</v>
      </c>
      <c r="C16" s="628"/>
      <c r="D16" s="628"/>
      <c r="E16" s="628"/>
      <c r="F16" s="628"/>
      <c r="G16" s="628"/>
      <c r="H16" s="628"/>
      <c r="I16" s="628"/>
      <c r="J16" s="628"/>
      <c r="K16" s="628"/>
      <c r="L16" s="628"/>
      <c r="M16" s="628"/>
      <c r="N16" s="628"/>
      <c r="O16" s="628"/>
      <c r="P16" s="628"/>
      <c r="Q16" s="629"/>
      <c r="R16" s="630">
        <v>3812</v>
      </c>
      <c r="S16" s="631"/>
      <c r="T16" s="631"/>
      <c r="U16" s="631"/>
      <c r="V16" s="631"/>
      <c r="W16" s="631"/>
      <c r="X16" s="631"/>
      <c r="Y16" s="632"/>
      <c r="Z16" s="633">
        <v>0</v>
      </c>
      <c r="AA16" s="633"/>
      <c r="AB16" s="633"/>
      <c r="AC16" s="633"/>
      <c r="AD16" s="634">
        <v>3812</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v>99817</v>
      </c>
      <c r="CS16" s="631"/>
      <c r="CT16" s="631"/>
      <c r="CU16" s="631"/>
      <c r="CV16" s="631"/>
      <c r="CW16" s="631"/>
      <c r="CX16" s="631"/>
      <c r="CY16" s="632"/>
      <c r="CZ16" s="633">
        <v>1.1000000000000001</v>
      </c>
      <c r="DA16" s="633"/>
      <c r="DB16" s="633"/>
      <c r="DC16" s="633"/>
      <c r="DD16" s="639" t="s">
        <v>129</v>
      </c>
      <c r="DE16" s="631"/>
      <c r="DF16" s="631"/>
      <c r="DG16" s="631"/>
      <c r="DH16" s="631"/>
      <c r="DI16" s="631"/>
      <c r="DJ16" s="631"/>
      <c r="DK16" s="631"/>
      <c r="DL16" s="631"/>
      <c r="DM16" s="631"/>
      <c r="DN16" s="631"/>
      <c r="DO16" s="631"/>
      <c r="DP16" s="632"/>
      <c r="DQ16" s="639">
        <v>43</v>
      </c>
      <c r="DR16" s="631"/>
      <c r="DS16" s="631"/>
      <c r="DT16" s="631"/>
      <c r="DU16" s="631"/>
      <c r="DV16" s="631"/>
      <c r="DW16" s="631"/>
      <c r="DX16" s="631"/>
      <c r="DY16" s="631"/>
      <c r="DZ16" s="631"/>
      <c r="EA16" s="631"/>
      <c r="EB16" s="631"/>
      <c r="EC16" s="640"/>
    </row>
    <row r="17" spans="2:133" ht="11.25" customHeight="1">
      <c r="B17" s="627" t="s">
        <v>262</v>
      </c>
      <c r="C17" s="628"/>
      <c r="D17" s="628"/>
      <c r="E17" s="628"/>
      <c r="F17" s="628"/>
      <c r="G17" s="628"/>
      <c r="H17" s="628"/>
      <c r="I17" s="628"/>
      <c r="J17" s="628"/>
      <c r="K17" s="628"/>
      <c r="L17" s="628"/>
      <c r="M17" s="628"/>
      <c r="N17" s="628"/>
      <c r="O17" s="628"/>
      <c r="P17" s="628"/>
      <c r="Q17" s="629"/>
      <c r="R17" s="630">
        <v>4121</v>
      </c>
      <c r="S17" s="631"/>
      <c r="T17" s="631"/>
      <c r="U17" s="631"/>
      <c r="V17" s="631"/>
      <c r="W17" s="631"/>
      <c r="X17" s="631"/>
      <c r="Y17" s="632"/>
      <c r="Z17" s="633">
        <v>0</v>
      </c>
      <c r="AA17" s="633"/>
      <c r="AB17" s="633"/>
      <c r="AC17" s="633"/>
      <c r="AD17" s="634">
        <v>4121</v>
      </c>
      <c r="AE17" s="634"/>
      <c r="AF17" s="634"/>
      <c r="AG17" s="634"/>
      <c r="AH17" s="634"/>
      <c r="AI17" s="634"/>
      <c r="AJ17" s="634"/>
      <c r="AK17" s="634"/>
      <c r="AL17" s="635">
        <v>0.1</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986829</v>
      </c>
      <c r="CS17" s="631"/>
      <c r="CT17" s="631"/>
      <c r="CU17" s="631"/>
      <c r="CV17" s="631"/>
      <c r="CW17" s="631"/>
      <c r="CX17" s="631"/>
      <c r="CY17" s="632"/>
      <c r="CZ17" s="633">
        <v>11.1</v>
      </c>
      <c r="DA17" s="633"/>
      <c r="DB17" s="633"/>
      <c r="DC17" s="633"/>
      <c r="DD17" s="639" t="s">
        <v>129</v>
      </c>
      <c r="DE17" s="631"/>
      <c r="DF17" s="631"/>
      <c r="DG17" s="631"/>
      <c r="DH17" s="631"/>
      <c r="DI17" s="631"/>
      <c r="DJ17" s="631"/>
      <c r="DK17" s="631"/>
      <c r="DL17" s="631"/>
      <c r="DM17" s="631"/>
      <c r="DN17" s="631"/>
      <c r="DO17" s="631"/>
      <c r="DP17" s="632"/>
      <c r="DQ17" s="639">
        <v>986829</v>
      </c>
      <c r="DR17" s="631"/>
      <c r="DS17" s="631"/>
      <c r="DT17" s="631"/>
      <c r="DU17" s="631"/>
      <c r="DV17" s="631"/>
      <c r="DW17" s="631"/>
      <c r="DX17" s="631"/>
      <c r="DY17" s="631"/>
      <c r="DZ17" s="631"/>
      <c r="EA17" s="631"/>
      <c r="EB17" s="631"/>
      <c r="EC17" s="640"/>
    </row>
    <row r="18" spans="2:133" ht="11.25" customHeight="1">
      <c r="B18" s="627" t="s">
        <v>265</v>
      </c>
      <c r="C18" s="628"/>
      <c r="D18" s="628"/>
      <c r="E18" s="628"/>
      <c r="F18" s="628"/>
      <c r="G18" s="628"/>
      <c r="H18" s="628"/>
      <c r="I18" s="628"/>
      <c r="J18" s="628"/>
      <c r="K18" s="628"/>
      <c r="L18" s="628"/>
      <c r="M18" s="628"/>
      <c r="N18" s="628"/>
      <c r="O18" s="628"/>
      <c r="P18" s="628"/>
      <c r="Q18" s="629"/>
      <c r="R18" s="630">
        <v>9861</v>
      </c>
      <c r="S18" s="631"/>
      <c r="T18" s="631"/>
      <c r="U18" s="631"/>
      <c r="V18" s="631"/>
      <c r="W18" s="631"/>
      <c r="X18" s="631"/>
      <c r="Y18" s="632"/>
      <c r="Z18" s="633">
        <v>0.1</v>
      </c>
      <c r="AA18" s="633"/>
      <c r="AB18" s="633"/>
      <c r="AC18" s="633"/>
      <c r="AD18" s="634">
        <v>9861</v>
      </c>
      <c r="AE18" s="634"/>
      <c r="AF18" s="634"/>
      <c r="AG18" s="634"/>
      <c r="AH18" s="634"/>
      <c r="AI18" s="634"/>
      <c r="AJ18" s="634"/>
      <c r="AK18" s="634"/>
      <c r="AL18" s="635">
        <v>0.20000000298023224</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c r="B19" s="627" t="s">
        <v>268</v>
      </c>
      <c r="C19" s="628"/>
      <c r="D19" s="628"/>
      <c r="E19" s="628"/>
      <c r="F19" s="628"/>
      <c r="G19" s="628"/>
      <c r="H19" s="628"/>
      <c r="I19" s="628"/>
      <c r="J19" s="628"/>
      <c r="K19" s="628"/>
      <c r="L19" s="628"/>
      <c r="M19" s="628"/>
      <c r="N19" s="628"/>
      <c r="O19" s="628"/>
      <c r="P19" s="628"/>
      <c r="Q19" s="629"/>
      <c r="R19" s="630">
        <v>865</v>
      </c>
      <c r="S19" s="631"/>
      <c r="T19" s="631"/>
      <c r="U19" s="631"/>
      <c r="V19" s="631"/>
      <c r="W19" s="631"/>
      <c r="X19" s="631"/>
      <c r="Y19" s="632"/>
      <c r="Z19" s="633">
        <v>0</v>
      </c>
      <c r="AA19" s="633"/>
      <c r="AB19" s="633"/>
      <c r="AC19" s="633"/>
      <c r="AD19" s="634">
        <v>865</v>
      </c>
      <c r="AE19" s="634"/>
      <c r="AF19" s="634"/>
      <c r="AG19" s="634"/>
      <c r="AH19" s="634"/>
      <c r="AI19" s="634"/>
      <c r="AJ19" s="634"/>
      <c r="AK19" s="634"/>
      <c r="AL19" s="635">
        <v>0</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t="s">
        <v>129</v>
      </c>
      <c r="BH19" s="631"/>
      <c r="BI19" s="631"/>
      <c r="BJ19" s="631"/>
      <c r="BK19" s="631"/>
      <c r="BL19" s="631"/>
      <c r="BM19" s="631"/>
      <c r="BN19" s="632"/>
      <c r="BO19" s="633" t="s">
        <v>129</v>
      </c>
      <c r="BP19" s="633"/>
      <c r="BQ19" s="633"/>
      <c r="BR19" s="633"/>
      <c r="BS19" s="634" t="s">
        <v>129</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c r="B20" s="627" t="s">
        <v>271</v>
      </c>
      <c r="C20" s="628"/>
      <c r="D20" s="628"/>
      <c r="E20" s="628"/>
      <c r="F20" s="628"/>
      <c r="G20" s="628"/>
      <c r="H20" s="628"/>
      <c r="I20" s="628"/>
      <c r="J20" s="628"/>
      <c r="K20" s="628"/>
      <c r="L20" s="628"/>
      <c r="M20" s="628"/>
      <c r="N20" s="628"/>
      <c r="O20" s="628"/>
      <c r="P20" s="628"/>
      <c r="Q20" s="629"/>
      <c r="R20" s="630">
        <v>1052</v>
      </c>
      <c r="S20" s="631"/>
      <c r="T20" s="631"/>
      <c r="U20" s="631"/>
      <c r="V20" s="631"/>
      <c r="W20" s="631"/>
      <c r="X20" s="631"/>
      <c r="Y20" s="632"/>
      <c r="Z20" s="633">
        <v>0</v>
      </c>
      <c r="AA20" s="633"/>
      <c r="AB20" s="633"/>
      <c r="AC20" s="633"/>
      <c r="AD20" s="634">
        <v>1052</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t="s">
        <v>129</v>
      </c>
      <c r="BH20" s="631"/>
      <c r="BI20" s="631"/>
      <c r="BJ20" s="631"/>
      <c r="BK20" s="631"/>
      <c r="BL20" s="631"/>
      <c r="BM20" s="631"/>
      <c r="BN20" s="632"/>
      <c r="BO20" s="633" t="s">
        <v>129</v>
      </c>
      <c r="BP20" s="633"/>
      <c r="BQ20" s="633"/>
      <c r="BR20" s="633"/>
      <c r="BS20" s="634" t="s">
        <v>129</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8906108</v>
      </c>
      <c r="CS20" s="631"/>
      <c r="CT20" s="631"/>
      <c r="CU20" s="631"/>
      <c r="CV20" s="631"/>
      <c r="CW20" s="631"/>
      <c r="CX20" s="631"/>
      <c r="CY20" s="632"/>
      <c r="CZ20" s="633">
        <v>100</v>
      </c>
      <c r="DA20" s="633"/>
      <c r="DB20" s="633"/>
      <c r="DC20" s="633"/>
      <c r="DD20" s="639">
        <v>2253000</v>
      </c>
      <c r="DE20" s="631"/>
      <c r="DF20" s="631"/>
      <c r="DG20" s="631"/>
      <c r="DH20" s="631"/>
      <c r="DI20" s="631"/>
      <c r="DJ20" s="631"/>
      <c r="DK20" s="631"/>
      <c r="DL20" s="631"/>
      <c r="DM20" s="631"/>
      <c r="DN20" s="631"/>
      <c r="DO20" s="631"/>
      <c r="DP20" s="632"/>
      <c r="DQ20" s="639">
        <v>5436498</v>
      </c>
      <c r="DR20" s="631"/>
      <c r="DS20" s="631"/>
      <c r="DT20" s="631"/>
      <c r="DU20" s="631"/>
      <c r="DV20" s="631"/>
      <c r="DW20" s="631"/>
      <c r="DX20" s="631"/>
      <c r="DY20" s="631"/>
      <c r="DZ20" s="631"/>
      <c r="EA20" s="631"/>
      <c r="EB20" s="631"/>
      <c r="EC20" s="640"/>
    </row>
    <row r="21" spans="2:133" ht="11.25" customHeight="1">
      <c r="B21" s="627" t="s">
        <v>274</v>
      </c>
      <c r="C21" s="628"/>
      <c r="D21" s="628"/>
      <c r="E21" s="628"/>
      <c r="F21" s="628"/>
      <c r="G21" s="628"/>
      <c r="H21" s="628"/>
      <c r="I21" s="628"/>
      <c r="J21" s="628"/>
      <c r="K21" s="628"/>
      <c r="L21" s="628"/>
      <c r="M21" s="628"/>
      <c r="N21" s="628"/>
      <c r="O21" s="628"/>
      <c r="P21" s="628"/>
      <c r="Q21" s="629"/>
      <c r="R21" s="630">
        <v>432</v>
      </c>
      <c r="S21" s="631"/>
      <c r="T21" s="631"/>
      <c r="U21" s="631"/>
      <c r="V21" s="631"/>
      <c r="W21" s="631"/>
      <c r="X21" s="631"/>
      <c r="Y21" s="632"/>
      <c r="Z21" s="633">
        <v>0</v>
      </c>
      <c r="AA21" s="633"/>
      <c r="AB21" s="633"/>
      <c r="AC21" s="633"/>
      <c r="AD21" s="634">
        <v>432</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t="s">
        <v>129</v>
      </c>
      <c r="BH21" s="631"/>
      <c r="BI21" s="631"/>
      <c r="BJ21" s="631"/>
      <c r="BK21" s="631"/>
      <c r="BL21" s="631"/>
      <c r="BM21" s="631"/>
      <c r="BN21" s="632"/>
      <c r="BO21" s="633" t="s">
        <v>129</v>
      </c>
      <c r="BP21" s="633"/>
      <c r="BQ21" s="633"/>
      <c r="BR21" s="633"/>
      <c r="BS21" s="634" t="s">
        <v>129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c r="B22" s="664" t="s">
        <v>276</v>
      </c>
      <c r="C22" s="665"/>
      <c r="D22" s="665"/>
      <c r="E22" s="665"/>
      <c r="F22" s="665"/>
      <c r="G22" s="665"/>
      <c r="H22" s="665"/>
      <c r="I22" s="665"/>
      <c r="J22" s="665"/>
      <c r="K22" s="665"/>
      <c r="L22" s="665"/>
      <c r="M22" s="665"/>
      <c r="N22" s="665"/>
      <c r="O22" s="665"/>
      <c r="P22" s="665"/>
      <c r="Q22" s="666"/>
      <c r="R22" s="630">
        <v>7512</v>
      </c>
      <c r="S22" s="631"/>
      <c r="T22" s="631"/>
      <c r="U22" s="631"/>
      <c r="V22" s="631"/>
      <c r="W22" s="631"/>
      <c r="X22" s="631"/>
      <c r="Y22" s="632"/>
      <c r="Z22" s="633">
        <v>0.1</v>
      </c>
      <c r="AA22" s="633"/>
      <c r="AB22" s="633"/>
      <c r="AC22" s="633"/>
      <c r="AD22" s="634">
        <v>7512</v>
      </c>
      <c r="AE22" s="634"/>
      <c r="AF22" s="634"/>
      <c r="AG22" s="634"/>
      <c r="AH22" s="634"/>
      <c r="AI22" s="634"/>
      <c r="AJ22" s="634"/>
      <c r="AK22" s="634"/>
      <c r="AL22" s="635">
        <v>0.20000000298023224</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279</v>
      </c>
      <c r="C23" s="628"/>
      <c r="D23" s="628"/>
      <c r="E23" s="628"/>
      <c r="F23" s="628"/>
      <c r="G23" s="628"/>
      <c r="H23" s="628"/>
      <c r="I23" s="628"/>
      <c r="J23" s="628"/>
      <c r="K23" s="628"/>
      <c r="L23" s="628"/>
      <c r="M23" s="628"/>
      <c r="N23" s="628"/>
      <c r="O23" s="628"/>
      <c r="P23" s="628"/>
      <c r="Q23" s="629"/>
      <c r="R23" s="630">
        <v>3641017</v>
      </c>
      <c r="S23" s="631"/>
      <c r="T23" s="631"/>
      <c r="U23" s="631"/>
      <c r="V23" s="631"/>
      <c r="W23" s="631"/>
      <c r="X23" s="631"/>
      <c r="Y23" s="632"/>
      <c r="Z23" s="633">
        <v>39.4</v>
      </c>
      <c r="AA23" s="633"/>
      <c r="AB23" s="633"/>
      <c r="AC23" s="633"/>
      <c r="AD23" s="634">
        <v>3230058</v>
      </c>
      <c r="AE23" s="634"/>
      <c r="AF23" s="634"/>
      <c r="AG23" s="634"/>
      <c r="AH23" s="634"/>
      <c r="AI23" s="634"/>
      <c r="AJ23" s="634"/>
      <c r="AK23" s="634"/>
      <c r="AL23" s="635">
        <v>78.5</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t="s">
        <v>129</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c r="B24" s="627" t="s">
        <v>286</v>
      </c>
      <c r="C24" s="628"/>
      <c r="D24" s="628"/>
      <c r="E24" s="628"/>
      <c r="F24" s="628"/>
      <c r="G24" s="628"/>
      <c r="H24" s="628"/>
      <c r="I24" s="628"/>
      <c r="J24" s="628"/>
      <c r="K24" s="628"/>
      <c r="L24" s="628"/>
      <c r="M24" s="628"/>
      <c r="N24" s="628"/>
      <c r="O24" s="628"/>
      <c r="P24" s="628"/>
      <c r="Q24" s="629"/>
      <c r="R24" s="630">
        <v>3230058</v>
      </c>
      <c r="S24" s="631"/>
      <c r="T24" s="631"/>
      <c r="U24" s="631"/>
      <c r="V24" s="631"/>
      <c r="W24" s="631"/>
      <c r="X24" s="631"/>
      <c r="Y24" s="632"/>
      <c r="Z24" s="633">
        <v>34.9</v>
      </c>
      <c r="AA24" s="633"/>
      <c r="AB24" s="633"/>
      <c r="AC24" s="633"/>
      <c r="AD24" s="634">
        <v>3230058</v>
      </c>
      <c r="AE24" s="634"/>
      <c r="AF24" s="634"/>
      <c r="AG24" s="634"/>
      <c r="AH24" s="634"/>
      <c r="AI24" s="634"/>
      <c r="AJ24" s="634"/>
      <c r="AK24" s="634"/>
      <c r="AL24" s="635">
        <v>78.5</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2631150</v>
      </c>
      <c r="CS24" s="620"/>
      <c r="CT24" s="620"/>
      <c r="CU24" s="620"/>
      <c r="CV24" s="620"/>
      <c r="CW24" s="620"/>
      <c r="CX24" s="620"/>
      <c r="CY24" s="621"/>
      <c r="CZ24" s="624">
        <v>29.5</v>
      </c>
      <c r="DA24" s="625"/>
      <c r="DB24" s="625"/>
      <c r="DC24" s="644"/>
      <c r="DD24" s="667">
        <v>2019773</v>
      </c>
      <c r="DE24" s="620"/>
      <c r="DF24" s="620"/>
      <c r="DG24" s="620"/>
      <c r="DH24" s="620"/>
      <c r="DI24" s="620"/>
      <c r="DJ24" s="620"/>
      <c r="DK24" s="621"/>
      <c r="DL24" s="667">
        <v>1743618</v>
      </c>
      <c r="DM24" s="620"/>
      <c r="DN24" s="620"/>
      <c r="DO24" s="620"/>
      <c r="DP24" s="620"/>
      <c r="DQ24" s="620"/>
      <c r="DR24" s="620"/>
      <c r="DS24" s="620"/>
      <c r="DT24" s="620"/>
      <c r="DU24" s="620"/>
      <c r="DV24" s="621"/>
      <c r="DW24" s="624">
        <v>41.4</v>
      </c>
      <c r="DX24" s="625"/>
      <c r="DY24" s="625"/>
      <c r="DZ24" s="625"/>
      <c r="EA24" s="625"/>
      <c r="EB24" s="625"/>
      <c r="EC24" s="626"/>
    </row>
    <row r="25" spans="2:133" ht="11.25" customHeight="1">
      <c r="B25" s="627" t="s">
        <v>289</v>
      </c>
      <c r="C25" s="628"/>
      <c r="D25" s="628"/>
      <c r="E25" s="628"/>
      <c r="F25" s="628"/>
      <c r="G25" s="628"/>
      <c r="H25" s="628"/>
      <c r="I25" s="628"/>
      <c r="J25" s="628"/>
      <c r="K25" s="628"/>
      <c r="L25" s="628"/>
      <c r="M25" s="628"/>
      <c r="N25" s="628"/>
      <c r="O25" s="628"/>
      <c r="P25" s="628"/>
      <c r="Q25" s="629"/>
      <c r="R25" s="630">
        <v>410706</v>
      </c>
      <c r="S25" s="631"/>
      <c r="T25" s="631"/>
      <c r="U25" s="631"/>
      <c r="V25" s="631"/>
      <c r="W25" s="631"/>
      <c r="X25" s="631"/>
      <c r="Y25" s="632"/>
      <c r="Z25" s="633">
        <v>4.4000000000000004</v>
      </c>
      <c r="AA25" s="633"/>
      <c r="AB25" s="633"/>
      <c r="AC25" s="633"/>
      <c r="AD25" s="634" t="s">
        <v>129</v>
      </c>
      <c r="AE25" s="634"/>
      <c r="AF25" s="634"/>
      <c r="AG25" s="634"/>
      <c r="AH25" s="634"/>
      <c r="AI25" s="634"/>
      <c r="AJ25" s="634"/>
      <c r="AK25" s="634"/>
      <c r="AL25" s="635" t="s">
        <v>129</v>
      </c>
      <c r="AM25" s="636"/>
      <c r="AN25" s="636"/>
      <c r="AO25" s="637"/>
      <c r="AP25" s="649" t="s">
        <v>290</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291</v>
      </c>
      <c r="CE25" s="646"/>
      <c r="CF25" s="646"/>
      <c r="CG25" s="646"/>
      <c r="CH25" s="646"/>
      <c r="CI25" s="646"/>
      <c r="CJ25" s="646"/>
      <c r="CK25" s="646"/>
      <c r="CL25" s="646"/>
      <c r="CM25" s="646"/>
      <c r="CN25" s="646"/>
      <c r="CO25" s="646"/>
      <c r="CP25" s="646"/>
      <c r="CQ25" s="647"/>
      <c r="CR25" s="630">
        <v>953040</v>
      </c>
      <c r="CS25" s="670"/>
      <c r="CT25" s="670"/>
      <c r="CU25" s="670"/>
      <c r="CV25" s="670"/>
      <c r="CW25" s="670"/>
      <c r="CX25" s="670"/>
      <c r="CY25" s="671"/>
      <c r="CZ25" s="635">
        <v>10.7</v>
      </c>
      <c r="DA25" s="668"/>
      <c r="DB25" s="668"/>
      <c r="DC25" s="672"/>
      <c r="DD25" s="639">
        <v>837091</v>
      </c>
      <c r="DE25" s="670"/>
      <c r="DF25" s="670"/>
      <c r="DG25" s="670"/>
      <c r="DH25" s="670"/>
      <c r="DI25" s="670"/>
      <c r="DJ25" s="670"/>
      <c r="DK25" s="671"/>
      <c r="DL25" s="639">
        <v>833573</v>
      </c>
      <c r="DM25" s="670"/>
      <c r="DN25" s="670"/>
      <c r="DO25" s="670"/>
      <c r="DP25" s="670"/>
      <c r="DQ25" s="670"/>
      <c r="DR25" s="670"/>
      <c r="DS25" s="670"/>
      <c r="DT25" s="670"/>
      <c r="DU25" s="670"/>
      <c r="DV25" s="671"/>
      <c r="DW25" s="635">
        <v>19.8</v>
      </c>
      <c r="DX25" s="668"/>
      <c r="DY25" s="668"/>
      <c r="DZ25" s="668"/>
      <c r="EA25" s="668"/>
      <c r="EB25" s="668"/>
      <c r="EC25" s="669"/>
    </row>
    <row r="26" spans="2:133" ht="11.25" customHeight="1">
      <c r="B26" s="627" t="s">
        <v>292</v>
      </c>
      <c r="C26" s="628"/>
      <c r="D26" s="628"/>
      <c r="E26" s="628"/>
      <c r="F26" s="628"/>
      <c r="G26" s="628"/>
      <c r="H26" s="628"/>
      <c r="I26" s="628"/>
      <c r="J26" s="628"/>
      <c r="K26" s="628"/>
      <c r="L26" s="628"/>
      <c r="M26" s="628"/>
      <c r="N26" s="628"/>
      <c r="O26" s="628"/>
      <c r="P26" s="628"/>
      <c r="Q26" s="629"/>
      <c r="R26" s="630">
        <v>253</v>
      </c>
      <c r="S26" s="631"/>
      <c r="T26" s="631"/>
      <c r="U26" s="631"/>
      <c r="V26" s="631"/>
      <c r="W26" s="631"/>
      <c r="X26" s="631"/>
      <c r="Y26" s="632"/>
      <c r="Z26" s="633">
        <v>0</v>
      </c>
      <c r="AA26" s="633"/>
      <c r="AB26" s="633"/>
      <c r="AC26" s="633"/>
      <c r="AD26" s="634" t="s">
        <v>129</v>
      </c>
      <c r="AE26" s="634"/>
      <c r="AF26" s="634"/>
      <c r="AG26" s="634"/>
      <c r="AH26" s="634"/>
      <c r="AI26" s="634"/>
      <c r="AJ26" s="634"/>
      <c r="AK26" s="634"/>
      <c r="AL26" s="635" t="s">
        <v>129</v>
      </c>
      <c r="AM26" s="636"/>
      <c r="AN26" s="636"/>
      <c r="AO26" s="637"/>
      <c r="AP26" s="649" t="s">
        <v>293</v>
      </c>
      <c r="AQ26" s="679"/>
      <c r="AR26" s="679"/>
      <c r="AS26" s="679"/>
      <c r="AT26" s="679"/>
      <c r="AU26" s="679"/>
      <c r="AV26" s="679"/>
      <c r="AW26" s="679"/>
      <c r="AX26" s="679"/>
      <c r="AY26" s="679"/>
      <c r="AZ26" s="679"/>
      <c r="BA26" s="679"/>
      <c r="BB26" s="679"/>
      <c r="BC26" s="679"/>
      <c r="BD26" s="679"/>
      <c r="BE26" s="679"/>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294</v>
      </c>
      <c r="CE26" s="646"/>
      <c r="CF26" s="646"/>
      <c r="CG26" s="646"/>
      <c r="CH26" s="646"/>
      <c r="CI26" s="646"/>
      <c r="CJ26" s="646"/>
      <c r="CK26" s="646"/>
      <c r="CL26" s="646"/>
      <c r="CM26" s="646"/>
      <c r="CN26" s="646"/>
      <c r="CO26" s="646"/>
      <c r="CP26" s="646"/>
      <c r="CQ26" s="647"/>
      <c r="CR26" s="630">
        <v>502066</v>
      </c>
      <c r="CS26" s="631"/>
      <c r="CT26" s="631"/>
      <c r="CU26" s="631"/>
      <c r="CV26" s="631"/>
      <c r="CW26" s="631"/>
      <c r="CX26" s="631"/>
      <c r="CY26" s="632"/>
      <c r="CZ26" s="635">
        <v>5.6</v>
      </c>
      <c r="DA26" s="668"/>
      <c r="DB26" s="668"/>
      <c r="DC26" s="672"/>
      <c r="DD26" s="639">
        <v>440034</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8"/>
      <c r="DY26" s="668"/>
      <c r="DZ26" s="668"/>
      <c r="EA26" s="668"/>
      <c r="EB26" s="668"/>
      <c r="EC26" s="669"/>
    </row>
    <row r="27" spans="2:133" ht="11.25" customHeight="1">
      <c r="B27" s="627" t="s">
        <v>295</v>
      </c>
      <c r="C27" s="628"/>
      <c r="D27" s="628"/>
      <c r="E27" s="628"/>
      <c r="F27" s="628"/>
      <c r="G27" s="628"/>
      <c r="H27" s="628"/>
      <c r="I27" s="628"/>
      <c r="J27" s="628"/>
      <c r="K27" s="628"/>
      <c r="L27" s="628"/>
      <c r="M27" s="628"/>
      <c r="N27" s="628"/>
      <c r="O27" s="628"/>
      <c r="P27" s="628"/>
      <c r="Q27" s="629"/>
      <c r="R27" s="630">
        <v>4512153</v>
      </c>
      <c r="S27" s="631"/>
      <c r="T27" s="631"/>
      <c r="U27" s="631"/>
      <c r="V27" s="631"/>
      <c r="W27" s="631"/>
      <c r="X27" s="631"/>
      <c r="Y27" s="632"/>
      <c r="Z27" s="633">
        <v>48.8</v>
      </c>
      <c r="AA27" s="633"/>
      <c r="AB27" s="633"/>
      <c r="AC27" s="633"/>
      <c r="AD27" s="634">
        <v>4101194</v>
      </c>
      <c r="AE27" s="634"/>
      <c r="AF27" s="634"/>
      <c r="AG27" s="634"/>
      <c r="AH27" s="634"/>
      <c r="AI27" s="634"/>
      <c r="AJ27" s="634"/>
      <c r="AK27" s="634"/>
      <c r="AL27" s="635">
        <v>99.599998474121094</v>
      </c>
      <c r="AM27" s="636"/>
      <c r="AN27" s="636"/>
      <c r="AO27" s="637"/>
      <c r="AP27" s="627" t="s">
        <v>296</v>
      </c>
      <c r="AQ27" s="628"/>
      <c r="AR27" s="628"/>
      <c r="AS27" s="628"/>
      <c r="AT27" s="628"/>
      <c r="AU27" s="628"/>
      <c r="AV27" s="628"/>
      <c r="AW27" s="628"/>
      <c r="AX27" s="628"/>
      <c r="AY27" s="628"/>
      <c r="AZ27" s="628"/>
      <c r="BA27" s="628"/>
      <c r="BB27" s="628"/>
      <c r="BC27" s="628"/>
      <c r="BD27" s="628"/>
      <c r="BE27" s="628"/>
      <c r="BF27" s="629"/>
      <c r="BG27" s="630">
        <v>592987</v>
      </c>
      <c r="BH27" s="631"/>
      <c r="BI27" s="631"/>
      <c r="BJ27" s="631"/>
      <c r="BK27" s="631"/>
      <c r="BL27" s="631"/>
      <c r="BM27" s="631"/>
      <c r="BN27" s="632"/>
      <c r="BO27" s="633">
        <v>100</v>
      </c>
      <c r="BP27" s="633"/>
      <c r="BQ27" s="633"/>
      <c r="BR27" s="633"/>
      <c r="BS27" s="634" t="s">
        <v>129</v>
      </c>
      <c r="BT27" s="634"/>
      <c r="BU27" s="634"/>
      <c r="BV27" s="634"/>
      <c r="BW27" s="634"/>
      <c r="BX27" s="634"/>
      <c r="BY27" s="634"/>
      <c r="BZ27" s="634"/>
      <c r="CA27" s="634"/>
      <c r="CB27" s="638"/>
      <c r="CD27" s="645" t="s">
        <v>297</v>
      </c>
      <c r="CE27" s="646"/>
      <c r="CF27" s="646"/>
      <c r="CG27" s="646"/>
      <c r="CH27" s="646"/>
      <c r="CI27" s="646"/>
      <c r="CJ27" s="646"/>
      <c r="CK27" s="646"/>
      <c r="CL27" s="646"/>
      <c r="CM27" s="646"/>
      <c r="CN27" s="646"/>
      <c r="CO27" s="646"/>
      <c r="CP27" s="646"/>
      <c r="CQ27" s="647"/>
      <c r="CR27" s="630">
        <v>693991</v>
      </c>
      <c r="CS27" s="670"/>
      <c r="CT27" s="670"/>
      <c r="CU27" s="670"/>
      <c r="CV27" s="670"/>
      <c r="CW27" s="670"/>
      <c r="CX27" s="670"/>
      <c r="CY27" s="671"/>
      <c r="CZ27" s="635">
        <v>7.8</v>
      </c>
      <c r="DA27" s="668"/>
      <c r="DB27" s="668"/>
      <c r="DC27" s="672"/>
      <c r="DD27" s="639">
        <v>198563</v>
      </c>
      <c r="DE27" s="670"/>
      <c r="DF27" s="670"/>
      <c r="DG27" s="670"/>
      <c r="DH27" s="670"/>
      <c r="DI27" s="670"/>
      <c r="DJ27" s="670"/>
      <c r="DK27" s="671"/>
      <c r="DL27" s="639">
        <v>193372</v>
      </c>
      <c r="DM27" s="670"/>
      <c r="DN27" s="670"/>
      <c r="DO27" s="670"/>
      <c r="DP27" s="670"/>
      <c r="DQ27" s="670"/>
      <c r="DR27" s="670"/>
      <c r="DS27" s="670"/>
      <c r="DT27" s="670"/>
      <c r="DU27" s="670"/>
      <c r="DV27" s="671"/>
      <c r="DW27" s="635">
        <v>4.5999999999999996</v>
      </c>
      <c r="DX27" s="668"/>
      <c r="DY27" s="668"/>
      <c r="DZ27" s="668"/>
      <c r="EA27" s="668"/>
      <c r="EB27" s="668"/>
      <c r="EC27" s="669"/>
    </row>
    <row r="28" spans="2:133" ht="11.25" customHeight="1">
      <c r="B28" s="627" t="s">
        <v>298</v>
      </c>
      <c r="C28" s="628"/>
      <c r="D28" s="628"/>
      <c r="E28" s="628"/>
      <c r="F28" s="628"/>
      <c r="G28" s="628"/>
      <c r="H28" s="628"/>
      <c r="I28" s="628"/>
      <c r="J28" s="628"/>
      <c r="K28" s="628"/>
      <c r="L28" s="628"/>
      <c r="M28" s="628"/>
      <c r="N28" s="628"/>
      <c r="O28" s="628"/>
      <c r="P28" s="628"/>
      <c r="Q28" s="629"/>
      <c r="R28" s="630">
        <v>822</v>
      </c>
      <c r="S28" s="631"/>
      <c r="T28" s="631"/>
      <c r="U28" s="631"/>
      <c r="V28" s="631"/>
      <c r="W28" s="631"/>
      <c r="X28" s="631"/>
      <c r="Y28" s="632"/>
      <c r="Z28" s="633">
        <v>0</v>
      </c>
      <c r="AA28" s="633"/>
      <c r="AB28" s="633"/>
      <c r="AC28" s="633"/>
      <c r="AD28" s="634">
        <v>822</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299</v>
      </c>
      <c r="CE28" s="646"/>
      <c r="CF28" s="646"/>
      <c r="CG28" s="646"/>
      <c r="CH28" s="646"/>
      <c r="CI28" s="646"/>
      <c r="CJ28" s="646"/>
      <c r="CK28" s="646"/>
      <c r="CL28" s="646"/>
      <c r="CM28" s="646"/>
      <c r="CN28" s="646"/>
      <c r="CO28" s="646"/>
      <c r="CP28" s="646"/>
      <c r="CQ28" s="647"/>
      <c r="CR28" s="630">
        <v>984119</v>
      </c>
      <c r="CS28" s="631"/>
      <c r="CT28" s="631"/>
      <c r="CU28" s="631"/>
      <c r="CV28" s="631"/>
      <c r="CW28" s="631"/>
      <c r="CX28" s="631"/>
      <c r="CY28" s="632"/>
      <c r="CZ28" s="635">
        <v>11</v>
      </c>
      <c r="DA28" s="668"/>
      <c r="DB28" s="668"/>
      <c r="DC28" s="672"/>
      <c r="DD28" s="639">
        <v>984119</v>
      </c>
      <c r="DE28" s="631"/>
      <c r="DF28" s="631"/>
      <c r="DG28" s="631"/>
      <c r="DH28" s="631"/>
      <c r="DI28" s="631"/>
      <c r="DJ28" s="631"/>
      <c r="DK28" s="632"/>
      <c r="DL28" s="639">
        <v>716673</v>
      </c>
      <c r="DM28" s="631"/>
      <c r="DN28" s="631"/>
      <c r="DO28" s="631"/>
      <c r="DP28" s="631"/>
      <c r="DQ28" s="631"/>
      <c r="DR28" s="631"/>
      <c r="DS28" s="631"/>
      <c r="DT28" s="631"/>
      <c r="DU28" s="631"/>
      <c r="DV28" s="632"/>
      <c r="DW28" s="635">
        <v>17</v>
      </c>
      <c r="DX28" s="668"/>
      <c r="DY28" s="668"/>
      <c r="DZ28" s="668"/>
      <c r="EA28" s="668"/>
      <c r="EB28" s="668"/>
      <c r="EC28" s="669"/>
    </row>
    <row r="29" spans="2:133" ht="11.25" customHeight="1">
      <c r="B29" s="627" t="s">
        <v>300</v>
      </c>
      <c r="C29" s="628"/>
      <c r="D29" s="628"/>
      <c r="E29" s="628"/>
      <c r="F29" s="628"/>
      <c r="G29" s="628"/>
      <c r="H29" s="628"/>
      <c r="I29" s="628"/>
      <c r="J29" s="628"/>
      <c r="K29" s="628"/>
      <c r="L29" s="628"/>
      <c r="M29" s="628"/>
      <c r="N29" s="628"/>
      <c r="O29" s="628"/>
      <c r="P29" s="628"/>
      <c r="Q29" s="629"/>
      <c r="R29" s="630">
        <v>43851</v>
      </c>
      <c r="S29" s="631"/>
      <c r="T29" s="631"/>
      <c r="U29" s="631"/>
      <c r="V29" s="631"/>
      <c r="W29" s="631"/>
      <c r="X29" s="631"/>
      <c r="Y29" s="632"/>
      <c r="Z29" s="633">
        <v>0.5</v>
      </c>
      <c r="AA29" s="633"/>
      <c r="AB29" s="633"/>
      <c r="AC29" s="633"/>
      <c r="AD29" s="634" t="s">
        <v>129</v>
      </c>
      <c r="AE29" s="634"/>
      <c r="AF29" s="634"/>
      <c r="AG29" s="634"/>
      <c r="AH29" s="634"/>
      <c r="AI29" s="634"/>
      <c r="AJ29" s="634"/>
      <c r="AK29" s="634"/>
      <c r="AL29" s="635" t="s">
        <v>129</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301</v>
      </c>
      <c r="CE29" s="674"/>
      <c r="CF29" s="645" t="s">
        <v>70</v>
      </c>
      <c r="CG29" s="646"/>
      <c r="CH29" s="646"/>
      <c r="CI29" s="646"/>
      <c r="CJ29" s="646"/>
      <c r="CK29" s="646"/>
      <c r="CL29" s="646"/>
      <c r="CM29" s="646"/>
      <c r="CN29" s="646"/>
      <c r="CO29" s="646"/>
      <c r="CP29" s="646"/>
      <c r="CQ29" s="647"/>
      <c r="CR29" s="630">
        <v>984119</v>
      </c>
      <c r="CS29" s="670"/>
      <c r="CT29" s="670"/>
      <c r="CU29" s="670"/>
      <c r="CV29" s="670"/>
      <c r="CW29" s="670"/>
      <c r="CX29" s="670"/>
      <c r="CY29" s="671"/>
      <c r="CZ29" s="635">
        <v>11</v>
      </c>
      <c r="DA29" s="668"/>
      <c r="DB29" s="668"/>
      <c r="DC29" s="672"/>
      <c r="DD29" s="639">
        <v>984119</v>
      </c>
      <c r="DE29" s="670"/>
      <c r="DF29" s="670"/>
      <c r="DG29" s="670"/>
      <c r="DH29" s="670"/>
      <c r="DI29" s="670"/>
      <c r="DJ29" s="670"/>
      <c r="DK29" s="671"/>
      <c r="DL29" s="639">
        <v>716673</v>
      </c>
      <c r="DM29" s="670"/>
      <c r="DN29" s="670"/>
      <c r="DO29" s="670"/>
      <c r="DP29" s="670"/>
      <c r="DQ29" s="670"/>
      <c r="DR29" s="670"/>
      <c r="DS29" s="670"/>
      <c r="DT29" s="670"/>
      <c r="DU29" s="670"/>
      <c r="DV29" s="671"/>
      <c r="DW29" s="635">
        <v>17</v>
      </c>
      <c r="DX29" s="668"/>
      <c r="DY29" s="668"/>
      <c r="DZ29" s="668"/>
      <c r="EA29" s="668"/>
      <c r="EB29" s="668"/>
      <c r="EC29" s="669"/>
    </row>
    <row r="30" spans="2:133" ht="11.25" customHeight="1">
      <c r="B30" s="627" t="s">
        <v>302</v>
      </c>
      <c r="C30" s="628"/>
      <c r="D30" s="628"/>
      <c r="E30" s="628"/>
      <c r="F30" s="628"/>
      <c r="G30" s="628"/>
      <c r="H30" s="628"/>
      <c r="I30" s="628"/>
      <c r="J30" s="628"/>
      <c r="K30" s="628"/>
      <c r="L30" s="628"/>
      <c r="M30" s="628"/>
      <c r="N30" s="628"/>
      <c r="O30" s="628"/>
      <c r="P30" s="628"/>
      <c r="Q30" s="629"/>
      <c r="R30" s="630">
        <v>54351</v>
      </c>
      <c r="S30" s="631"/>
      <c r="T30" s="631"/>
      <c r="U30" s="631"/>
      <c r="V30" s="631"/>
      <c r="W30" s="631"/>
      <c r="X30" s="631"/>
      <c r="Y30" s="632"/>
      <c r="Z30" s="633">
        <v>0.6</v>
      </c>
      <c r="AA30" s="633"/>
      <c r="AB30" s="633"/>
      <c r="AC30" s="633"/>
      <c r="AD30" s="634">
        <v>2431</v>
      </c>
      <c r="AE30" s="634"/>
      <c r="AF30" s="634"/>
      <c r="AG30" s="634"/>
      <c r="AH30" s="634"/>
      <c r="AI30" s="634"/>
      <c r="AJ30" s="634"/>
      <c r="AK30" s="634"/>
      <c r="AL30" s="635">
        <v>0.1</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303</v>
      </c>
      <c r="BH30" s="680"/>
      <c r="BI30" s="680"/>
      <c r="BJ30" s="680"/>
      <c r="BK30" s="680"/>
      <c r="BL30" s="680"/>
      <c r="BM30" s="680"/>
      <c r="BN30" s="680"/>
      <c r="BO30" s="680"/>
      <c r="BP30" s="680"/>
      <c r="BQ30" s="681"/>
      <c r="BR30" s="609" t="s">
        <v>304</v>
      </c>
      <c r="BS30" s="680"/>
      <c r="BT30" s="680"/>
      <c r="BU30" s="680"/>
      <c r="BV30" s="680"/>
      <c r="BW30" s="680"/>
      <c r="BX30" s="680"/>
      <c r="BY30" s="680"/>
      <c r="BZ30" s="680"/>
      <c r="CA30" s="680"/>
      <c r="CB30" s="681"/>
      <c r="CD30" s="675"/>
      <c r="CE30" s="676"/>
      <c r="CF30" s="645" t="s">
        <v>305</v>
      </c>
      <c r="CG30" s="646"/>
      <c r="CH30" s="646"/>
      <c r="CI30" s="646"/>
      <c r="CJ30" s="646"/>
      <c r="CK30" s="646"/>
      <c r="CL30" s="646"/>
      <c r="CM30" s="646"/>
      <c r="CN30" s="646"/>
      <c r="CO30" s="646"/>
      <c r="CP30" s="646"/>
      <c r="CQ30" s="647"/>
      <c r="CR30" s="630">
        <v>967143</v>
      </c>
      <c r="CS30" s="631"/>
      <c r="CT30" s="631"/>
      <c r="CU30" s="631"/>
      <c r="CV30" s="631"/>
      <c r="CW30" s="631"/>
      <c r="CX30" s="631"/>
      <c r="CY30" s="632"/>
      <c r="CZ30" s="635">
        <v>10.9</v>
      </c>
      <c r="DA30" s="668"/>
      <c r="DB30" s="668"/>
      <c r="DC30" s="672"/>
      <c r="DD30" s="639">
        <v>967143</v>
      </c>
      <c r="DE30" s="631"/>
      <c r="DF30" s="631"/>
      <c r="DG30" s="631"/>
      <c r="DH30" s="631"/>
      <c r="DI30" s="631"/>
      <c r="DJ30" s="631"/>
      <c r="DK30" s="632"/>
      <c r="DL30" s="639">
        <v>699697</v>
      </c>
      <c r="DM30" s="631"/>
      <c r="DN30" s="631"/>
      <c r="DO30" s="631"/>
      <c r="DP30" s="631"/>
      <c r="DQ30" s="631"/>
      <c r="DR30" s="631"/>
      <c r="DS30" s="631"/>
      <c r="DT30" s="631"/>
      <c r="DU30" s="631"/>
      <c r="DV30" s="632"/>
      <c r="DW30" s="635">
        <v>16.600000000000001</v>
      </c>
      <c r="DX30" s="668"/>
      <c r="DY30" s="668"/>
      <c r="DZ30" s="668"/>
      <c r="EA30" s="668"/>
      <c r="EB30" s="668"/>
      <c r="EC30" s="669"/>
    </row>
    <row r="31" spans="2:133" ht="11.25" customHeight="1">
      <c r="B31" s="627" t="s">
        <v>306</v>
      </c>
      <c r="C31" s="628"/>
      <c r="D31" s="628"/>
      <c r="E31" s="628"/>
      <c r="F31" s="628"/>
      <c r="G31" s="628"/>
      <c r="H31" s="628"/>
      <c r="I31" s="628"/>
      <c r="J31" s="628"/>
      <c r="K31" s="628"/>
      <c r="L31" s="628"/>
      <c r="M31" s="628"/>
      <c r="N31" s="628"/>
      <c r="O31" s="628"/>
      <c r="P31" s="628"/>
      <c r="Q31" s="629"/>
      <c r="R31" s="630">
        <v>5465</v>
      </c>
      <c r="S31" s="631"/>
      <c r="T31" s="631"/>
      <c r="U31" s="631"/>
      <c r="V31" s="631"/>
      <c r="W31" s="631"/>
      <c r="X31" s="631"/>
      <c r="Y31" s="632"/>
      <c r="Z31" s="633">
        <v>0.1</v>
      </c>
      <c r="AA31" s="633"/>
      <c r="AB31" s="633"/>
      <c r="AC31" s="633"/>
      <c r="AD31" s="634" t="s">
        <v>129</v>
      </c>
      <c r="AE31" s="634"/>
      <c r="AF31" s="634"/>
      <c r="AG31" s="634"/>
      <c r="AH31" s="634"/>
      <c r="AI31" s="634"/>
      <c r="AJ31" s="634"/>
      <c r="AK31" s="634"/>
      <c r="AL31" s="635" t="s">
        <v>129</v>
      </c>
      <c r="AM31" s="636"/>
      <c r="AN31" s="636"/>
      <c r="AO31" s="637"/>
      <c r="AP31" s="687" t="s">
        <v>307</v>
      </c>
      <c r="AQ31" s="688"/>
      <c r="AR31" s="688"/>
      <c r="AS31" s="688"/>
      <c r="AT31" s="693" t="s">
        <v>308</v>
      </c>
      <c r="AU31" s="367"/>
      <c r="AV31" s="367"/>
      <c r="AW31" s="367"/>
      <c r="AX31" s="616" t="s">
        <v>187</v>
      </c>
      <c r="AY31" s="617"/>
      <c r="AZ31" s="617"/>
      <c r="BA31" s="617"/>
      <c r="BB31" s="617"/>
      <c r="BC31" s="617"/>
      <c r="BD31" s="617"/>
      <c r="BE31" s="617"/>
      <c r="BF31" s="618"/>
      <c r="BG31" s="698">
        <v>99.4</v>
      </c>
      <c r="BH31" s="685"/>
      <c r="BI31" s="685"/>
      <c r="BJ31" s="685"/>
      <c r="BK31" s="685"/>
      <c r="BL31" s="685"/>
      <c r="BM31" s="625">
        <v>94.5</v>
      </c>
      <c r="BN31" s="685"/>
      <c r="BO31" s="685"/>
      <c r="BP31" s="685"/>
      <c r="BQ31" s="686"/>
      <c r="BR31" s="698">
        <v>98.9</v>
      </c>
      <c r="BS31" s="685"/>
      <c r="BT31" s="685"/>
      <c r="BU31" s="685"/>
      <c r="BV31" s="685"/>
      <c r="BW31" s="685"/>
      <c r="BX31" s="625">
        <v>92.6</v>
      </c>
      <c r="BY31" s="685"/>
      <c r="BZ31" s="685"/>
      <c r="CA31" s="685"/>
      <c r="CB31" s="686"/>
      <c r="CD31" s="675"/>
      <c r="CE31" s="676"/>
      <c r="CF31" s="645" t="s">
        <v>309</v>
      </c>
      <c r="CG31" s="646"/>
      <c r="CH31" s="646"/>
      <c r="CI31" s="646"/>
      <c r="CJ31" s="646"/>
      <c r="CK31" s="646"/>
      <c r="CL31" s="646"/>
      <c r="CM31" s="646"/>
      <c r="CN31" s="646"/>
      <c r="CO31" s="646"/>
      <c r="CP31" s="646"/>
      <c r="CQ31" s="647"/>
      <c r="CR31" s="630">
        <v>16976</v>
      </c>
      <c r="CS31" s="670"/>
      <c r="CT31" s="670"/>
      <c r="CU31" s="670"/>
      <c r="CV31" s="670"/>
      <c r="CW31" s="670"/>
      <c r="CX31" s="670"/>
      <c r="CY31" s="671"/>
      <c r="CZ31" s="635">
        <v>0.2</v>
      </c>
      <c r="DA31" s="668"/>
      <c r="DB31" s="668"/>
      <c r="DC31" s="672"/>
      <c r="DD31" s="639">
        <v>16976</v>
      </c>
      <c r="DE31" s="670"/>
      <c r="DF31" s="670"/>
      <c r="DG31" s="670"/>
      <c r="DH31" s="670"/>
      <c r="DI31" s="670"/>
      <c r="DJ31" s="670"/>
      <c r="DK31" s="671"/>
      <c r="DL31" s="639">
        <v>16976</v>
      </c>
      <c r="DM31" s="670"/>
      <c r="DN31" s="670"/>
      <c r="DO31" s="670"/>
      <c r="DP31" s="670"/>
      <c r="DQ31" s="670"/>
      <c r="DR31" s="670"/>
      <c r="DS31" s="670"/>
      <c r="DT31" s="670"/>
      <c r="DU31" s="670"/>
      <c r="DV31" s="671"/>
      <c r="DW31" s="635">
        <v>0.4</v>
      </c>
      <c r="DX31" s="668"/>
      <c r="DY31" s="668"/>
      <c r="DZ31" s="668"/>
      <c r="EA31" s="668"/>
      <c r="EB31" s="668"/>
      <c r="EC31" s="669"/>
    </row>
    <row r="32" spans="2:133" ht="11.25" customHeight="1">
      <c r="B32" s="627" t="s">
        <v>310</v>
      </c>
      <c r="C32" s="628"/>
      <c r="D32" s="628"/>
      <c r="E32" s="628"/>
      <c r="F32" s="628"/>
      <c r="G32" s="628"/>
      <c r="H32" s="628"/>
      <c r="I32" s="628"/>
      <c r="J32" s="628"/>
      <c r="K32" s="628"/>
      <c r="L32" s="628"/>
      <c r="M32" s="628"/>
      <c r="N32" s="628"/>
      <c r="O32" s="628"/>
      <c r="P32" s="628"/>
      <c r="Q32" s="629"/>
      <c r="R32" s="630">
        <v>814342</v>
      </c>
      <c r="S32" s="631"/>
      <c r="T32" s="631"/>
      <c r="U32" s="631"/>
      <c r="V32" s="631"/>
      <c r="W32" s="631"/>
      <c r="X32" s="631"/>
      <c r="Y32" s="632"/>
      <c r="Z32" s="633">
        <v>8.8000000000000007</v>
      </c>
      <c r="AA32" s="633"/>
      <c r="AB32" s="633"/>
      <c r="AC32" s="633"/>
      <c r="AD32" s="634" t="s">
        <v>129</v>
      </c>
      <c r="AE32" s="634"/>
      <c r="AF32" s="634"/>
      <c r="AG32" s="634"/>
      <c r="AH32" s="634"/>
      <c r="AI32" s="634"/>
      <c r="AJ32" s="634"/>
      <c r="AK32" s="634"/>
      <c r="AL32" s="635" t="s">
        <v>129</v>
      </c>
      <c r="AM32" s="636"/>
      <c r="AN32" s="636"/>
      <c r="AO32" s="637"/>
      <c r="AP32" s="689"/>
      <c r="AQ32" s="690"/>
      <c r="AR32" s="690"/>
      <c r="AS32" s="690"/>
      <c r="AT32" s="694"/>
      <c r="AU32" s="363" t="s">
        <v>311</v>
      </c>
      <c r="AV32" s="363"/>
      <c r="AW32" s="363"/>
      <c r="AX32" s="627" t="s">
        <v>312</v>
      </c>
      <c r="AY32" s="628"/>
      <c r="AZ32" s="628"/>
      <c r="BA32" s="628"/>
      <c r="BB32" s="628"/>
      <c r="BC32" s="628"/>
      <c r="BD32" s="628"/>
      <c r="BE32" s="628"/>
      <c r="BF32" s="629"/>
      <c r="BG32" s="699">
        <v>99.4</v>
      </c>
      <c r="BH32" s="670"/>
      <c r="BI32" s="670"/>
      <c r="BJ32" s="670"/>
      <c r="BK32" s="670"/>
      <c r="BL32" s="670"/>
      <c r="BM32" s="636">
        <v>95</v>
      </c>
      <c r="BN32" s="696"/>
      <c r="BO32" s="696"/>
      <c r="BP32" s="696"/>
      <c r="BQ32" s="697"/>
      <c r="BR32" s="699">
        <v>99.5</v>
      </c>
      <c r="BS32" s="670"/>
      <c r="BT32" s="670"/>
      <c r="BU32" s="670"/>
      <c r="BV32" s="670"/>
      <c r="BW32" s="670"/>
      <c r="BX32" s="636">
        <v>94.6</v>
      </c>
      <c r="BY32" s="696"/>
      <c r="BZ32" s="696"/>
      <c r="CA32" s="696"/>
      <c r="CB32" s="697"/>
      <c r="CD32" s="677"/>
      <c r="CE32" s="678"/>
      <c r="CF32" s="645" t="s">
        <v>313</v>
      </c>
      <c r="CG32" s="646"/>
      <c r="CH32" s="646"/>
      <c r="CI32" s="646"/>
      <c r="CJ32" s="646"/>
      <c r="CK32" s="646"/>
      <c r="CL32" s="646"/>
      <c r="CM32" s="646"/>
      <c r="CN32" s="646"/>
      <c r="CO32" s="646"/>
      <c r="CP32" s="646"/>
      <c r="CQ32" s="647"/>
      <c r="CR32" s="630" t="s">
        <v>129</v>
      </c>
      <c r="CS32" s="631"/>
      <c r="CT32" s="631"/>
      <c r="CU32" s="631"/>
      <c r="CV32" s="631"/>
      <c r="CW32" s="631"/>
      <c r="CX32" s="631"/>
      <c r="CY32" s="632"/>
      <c r="CZ32" s="635" t="s">
        <v>129</v>
      </c>
      <c r="DA32" s="668"/>
      <c r="DB32" s="668"/>
      <c r="DC32" s="672"/>
      <c r="DD32" s="639" t="s">
        <v>129</v>
      </c>
      <c r="DE32" s="631"/>
      <c r="DF32" s="631"/>
      <c r="DG32" s="631"/>
      <c r="DH32" s="631"/>
      <c r="DI32" s="631"/>
      <c r="DJ32" s="631"/>
      <c r="DK32" s="632"/>
      <c r="DL32" s="639" t="s">
        <v>129</v>
      </c>
      <c r="DM32" s="631"/>
      <c r="DN32" s="631"/>
      <c r="DO32" s="631"/>
      <c r="DP32" s="631"/>
      <c r="DQ32" s="631"/>
      <c r="DR32" s="631"/>
      <c r="DS32" s="631"/>
      <c r="DT32" s="631"/>
      <c r="DU32" s="631"/>
      <c r="DV32" s="632"/>
      <c r="DW32" s="635" t="s">
        <v>129</v>
      </c>
      <c r="DX32" s="668"/>
      <c r="DY32" s="668"/>
      <c r="DZ32" s="668"/>
      <c r="EA32" s="668"/>
      <c r="EB32" s="668"/>
      <c r="EC32" s="669"/>
    </row>
    <row r="33" spans="2:133" ht="11.25" customHeight="1">
      <c r="B33" s="664" t="s">
        <v>314</v>
      </c>
      <c r="C33" s="665"/>
      <c r="D33" s="665"/>
      <c r="E33" s="665"/>
      <c r="F33" s="665"/>
      <c r="G33" s="665"/>
      <c r="H33" s="665"/>
      <c r="I33" s="665"/>
      <c r="J33" s="665"/>
      <c r="K33" s="665"/>
      <c r="L33" s="665"/>
      <c r="M33" s="665"/>
      <c r="N33" s="665"/>
      <c r="O33" s="665"/>
      <c r="P33" s="665"/>
      <c r="Q33" s="666"/>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91"/>
      <c r="AQ33" s="692"/>
      <c r="AR33" s="692"/>
      <c r="AS33" s="692"/>
      <c r="AT33" s="695"/>
      <c r="AU33" s="361"/>
      <c r="AV33" s="361"/>
      <c r="AW33" s="361"/>
      <c r="AX33" s="682" t="s">
        <v>315</v>
      </c>
      <c r="AY33" s="683"/>
      <c r="AZ33" s="683"/>
      <c r="BA33" s="683"/>
      <c r="BB33" s="683"/>
      <c r="BC33" s="683"/>
      <c r="BD33" s="683"/>
      <c r="BE33" s="683"/>
      <c r="BF33" s="684"/>
      <c r="BG33" s="700">
        <v>99.2</v>
      </c>
      <c r="BH33" s="701"/>
      <c r="BI33" s="701"/>
      <c r="BJ33" s="701"/>
      <c r="BK33" s="701"/>
      <c r="BL33" s="701"/>
      <c r="BM33" s="702">
        <v>93.3</v>
      </c>
      <c r="BN33" s="701"/>
      <c r="BO33" s="701"/>
      <c r="BP33" s="701"/>
      <c r="BQ33" s="703"/>
      <c r="BR33" s="700">
        <v>98.2</v>
      </c>
      <c r="BS33" s="701"/>
      <c r="BT33" s="701"/>
      <c r="BU33" s="701"/>
      <c r="BV33" s="701"/>
      <c r="BW33" s="701"/>
      <c r="BX33" s="702">
        <v>89.4</v>
      </c>
      <c r="BY33" s="701"/>
      <c r="BZ33" s="701"/>
      <c r="CA33" s="701"/>
      <c r="CB33" s="703"/>
      <c r="CD33" s="645" t="s">
        <v>316</v>
      </c>
      <c r="CE33" s="646"/>
      <c r="CF33" s="646"/>
      <c r="CG33" s="646"/>
      <c r="CH33" s="646"/>
      <c r="CI33" s="646"/>
      <c r="CJ33" s="646"/>
      <c r="CK33" s="646"/>
      <c r="CL33" s="646"/>
      <c r="CM33" s="646"/>
      <c r="CN33" s="646"/>
      <c r="CO33" s="646"/>
      <c r="CP33" s="646"/>
      <c r="CQ33" s="647"/>
      <c r="CR33" s="630">
        <v>3922141</v>
      </c>
      <c r="CS33" s="670"/>
      <c r="CT33" s="670"/>
      <c r="CU33" s="670"/>
      <c r="CV33" s="670"/>
      <c r="CW33" s="670"/>
      <c r="CX33" s="670"/>
      <c r="CY33" s="671"/>
      <c r="CZ33" s="635">
        <v>44</v>
      </c>
      <c r="DA33" s="668"/>
      <c r="DB33" s="668"/>
      <c r="DC33" s="672"/>
      <c r="DD33" s="639">
        <v>3070244</v>
      </c>
      <c r="DE33" s="670"/>
      <c r="DF33" s="670"/>
      <c r="DG33" s="670"/>
      <c r="DH33" s="670"/>
      <c r="DI33" s="670"/>
      <c r="DJ33" s="670"/>
      <c r="DK33" s="671"/>
      <c r="DL33" s="639">
        <v>1681026</v>
      </c>
      <c r="DM33" s="670"/>
      <c r="DN33" s="670"/>
      <c r="DO33" s="670"/>
      <c r="DP33" s="670"/>
      <c r="DQ33" s="670"/>
      <c r="DR33" s="670"/>
      <c r="DS33" s="670"/>
      <c r="DT33" s="670"/>
      <c r="DU33" s="670"/>
      <c r="DV33" s="671"/>
      <c r="DW33" s="635">
        <v>40</v>
      </c>
      <c r="DX33" s="668"/>
      <c r="DY33" s="668"/>
      <c r="DZ33" s="668"/>
      <c r="EA33" s="668"/>
      <c r="EB33" s="668"/>
      <c r="EC33" s="669"/>
    </row>
    <row r="34" spans="2:133" ht="11.25" customHeight="1">
      <c r="B34" s="627" t="s">
        <v>317</v>
      </c>
      <c r="C34" s="628"/>
      <c r="D34" s="628"/>
      <c r="E34" s="628"/>
      <c r="F34" s="628"/>
      <c r="G34" s="628"/>
      <c r="H34" s="628"/>
      <c r="I34" s="628"/>
      <c r="J34" s="628"/>
      <c r="K34" s="628"/>
      <c r="L34" s="628"/>
      <c r="M34" s="628"/>
      <c r="N34" s="628"/>
      <c r="O34" s="628"/>
      <c r="P34" s="628"/>
      <c r="Q34" s="629"/>
      <c r="R34" s="630">
        <v>627118</v>
      </c>
      <c r="S34" s="631"/>
      <c r="T34" s="631"/>
      <c r="U34" s="631"/>
      <c r="V34" s="631"/>
      <c r="W34" s="631"/>
      <c r="X34" s="631"/>
      <c r="Y34" s="632"/>
      <c r="Z34" s="633">
        <v>6.8</v>
      </c>
      <c r="AA34" s="633"/>
      <c r="AB34" s="633"/>
      <c r="AC34" s="633"/>
      <c r="AD34" s="634" t="s">
        <v>129</v>
      </c>
      <c r="AE34" s="634"/>
      <c r="AF34" s="634"/>
      <c r="AG34" s="634"/>
      <c r="AH34" s="634"/>
      <c r="AI34" s="634"/>
      <c r="AJ34" s="634"/>
      <c r="AK34" s="634"/>
      <c r="AL34" s="635" t="s">
        <v>129</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318</v>
      </c>
      <c r="CE34" s="646"/>
      <c r="CF34" s="646"/>
      <c r="CG34" s="646"/>
      <c r="CH34" s="646"/>
      <c r="CI34" s="646"/>
      <c r="CJ34" s="646"/>
      <c r="CK34" s="646"/>
      <c r="CL34" s="646"/>
      <c r="CM34" s="646"/>
      <c r="CN34" s="646"/>
      <c r="CO34" s="646"/>
      <c r="CP34" s="646"/>
      <c r="CQ34" s="647"/>
      <c r="CR34" s="630">
        <v>944259</v>
      </c>
      <c r="CS34" s="631"/>
      <c r="CT34" s="631"/>
      <c r="CU34" s="631"/>
      <c r="CV34" s="631"/>
      <c r="CW34" s="631"/>
      <c r="CX34" s="631"/>
      <c r="CY34" s="632"/>
      <c r="CZ34" s="635">
        <v>10.6</v>
      </c>
      <c r="DA34" s="668"/>
      <c r="DB34" s="668"/>
      <c r="DC34" s="672"/>
      <c r="DD34" s="639">
        <v>718918</v>
      </c>
      <c r="DE34" s="631"/>
      <c r="DF34" s="631"/>
      <c r="DG34" s="631"/>
      <c r="DH34" s="631"/>
      <c r="DI34" s="631"/>
      <c r="DJ34" s="631"/>
      <c r="DK34" s="632"/>
      <c r="DL34" s="639">
        <v>608496</v>
      </c>
      <c r="DM34" s="631"/>
      <c r="DN34" s="631"/>
      <c r="DO34" s="631"/>
      <c r="DP34" s="631"/>
      <c r="DQ34" s="631"/>
      <c r="DR34" s="631"/>
      <c r="DS34" s="631"/>
      <c r="DT34" s="631"/>
      <c r="DU34" s="631"/>
      <c r="DV34" s="632"/>
      <c r="DW34" s="635">
        <v>14.5</v>
      </c>
      <c r="DX34" s="668"/>
      <c r="DY34" s="668"/>
      <c r="DZ34" s="668"/>
      <c r="EA34" s="668"/>
      <c r="EB34" s="668"/>
      <c r="EC34" s="669"/>
    </row>
    <row r="35" spans="2:133" ht="11.25" customHeight="1">
      <c r="B35" s="627" t="s">
        <v>319</v>
      </c>
      <c r="C35" s="628"/>
      <c r="D35" s="628"/>
      <c r="E35" s="628"/>
      <c r="F35" s="628"/>
      <c r="G35" s="628"/>
      <c r="H35" s="628"/>
      <c r="I35" s="628"/>
      <c r="J35" s="628"/>
      <c r="K35" s="628"/>
      <c r="L35" s="628"/>
      <c r="M35" s="628"/>
      <c r="N35" s="628"/>
      <c r="O35" s="628"/>
      <c r="P35" s="628"/>
      <c r="Q35" s="629"/>
      <c r="R35" s="630">
        <v>10419</v>
      </c>
      <c r="S35" s="631"/>
      <c r="T35" s="631"/>
      <c r="U35" s="631"/>
      <c r="V35" s="631"/>
      <c r="W35" s="631"/>
      <c r="X35" s="631"/>
      <c r="Y35" s="632"/>
      <c r="Z35" s="633">
        <v>0.1</v>
      </c>
      <c r="AA35" s="633"/>
      <c r="AB35" s="633"/>
      <c r="AC35" s="633"/>
      <c r="AD35" s="634">
        <v>4946</v>
      </c>
      <c r="AE35" s="634"/>
      <c r="AF35" s="634"/>
      <c r="AG35" s="634"/>
      <c r="AH35" s="634"/>
      <c r="AI35" s="634"/>
      <c r="AJ35" s="634"/>
      <c r="AK35" s="634"/>
      <c r="AL35" s="635">
        <v>0.1</v>
      </c>
      <c r="AM35" s="636"/>
      <c r="AN35" s="636"/>
      <c r="AO35" s="637"/>
      <c r="AP35" s="218"/>
      <c r="AQ35" s="609" t="s">
        <v>320</v>
      </c>
      <c r="AR35" s="610"/>
      <c r="AS35" s="610"/>
      <c r="AT35" s="610"/>
      <c r="AU35" s="610"/>
      <c r="AV35" s="610"/>
      <c r="AW35" s="610"/>
      <c r="AX35" s="610"/>
      <c r="AY35" s="610"/>
      <c r="AZ35" s="610"/>
      <c r="BA35" s="610"/>
      <c r="BB35" s="610"/>
      <c r="BC35" s="610"/>
      <c r="BD35" s="610"/>
      <c r="BE35" s="610"/>
      <c r="BF35" s="611"/>
      <c r="BG35" s="609" t="s">
        <v>321</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322</v>
      </c>
      <c r="CE35" s="646"/>
      <c r="CF35" s="646"/>
      <c r="CG35" s="646"/>
      <c r="CH35" s="646"/>
      <c r="CI35" s="646"/>
      <c r="CJ35" s="646"/>
      <c r="CK35" s="646"/>
      <c r="CL35" s="646"/>
      <c r="CM35" s="646"/>
      <c r="CN35" s="646"/>
      <c r="CO35" s="646"/>
      <c r="CP35" s="646"/>
      <c r="CQ35" s="647"/>
      <c r="CR35" s="630">
        <v>88605</v>
      </c>
      <c r="CS35" s="670"/>
      <c r="CT35" s="670"/>
      <c r="CU35" s="670"/>
      <c r="CV35" s="670"/>
      <c r="CW35" s="670"/>
      <c r="CX35" s="670"/>
      <c r="CY35" s="671"/>
      <c r="CZ35" s="635">
        <v>1</v>
      </c>
      <c r="DA35" s="668"/>
      <c r="DB35" s="668"/>
      <c r="DC35" s="672"/>
      <c r="DD35" s="639">
        <v>71286</v>
      </c>
      <c r="DE35" s="670"/>
      <c r="DF35" s="670"/>
      <c r="DG35" s="670"/>
      <c r="DH35" s="670"/>
      <c r="DI35" s="670"/>
      <c r="DJ35" s="670"/>
      <c r="DK35" s="671"/>
      <c r="DL35" s="639">
        <v>71261</v>
      </c>
      <c r="DM35" s="670"/>
      <c r="DN35" s="670"/>
      <c r="DO35" s="670"/>
      <c r="DP35" s="670"/>
      <c r="DQ35" s="670"/>
      <c r="DR35" s="670"/>
      <c r="DS35" s="670"/>
      <c r="DT35" s="670"/>
      <c r="DU35" s="670"/>
      <c r="DV35" s="671"/>
      <c r="DW35" s="635">
        <v>1.7</v>
      </c>
      <c r="DX35" s="668"/>
      <c r="DY35" s="668"/>
      <c r="DZ35" s="668"/>
      <c r="EA35" s="668"/>
      <c r="EB35" s="668"/>
      <c r="EC35" s="669"/>
    </row>
    <row r="36" spans="2:133" ht="11.25" customHeight="1">
      <c r="B36" s="627" t="s">
        <v>323</v>
      </c>
      <c r="C36" s="628"/>
      <c r="D36" s="628"/>
      <c r="E36" s="628"/>
      <c r="F36" s="628"/>
      <c r="G36" s="628"/>
      <c r="H36" s="628"/>
      <c r="I36" s="628"/>
      <c r="J36" s="628"/>
      <c r="K36" s="628"/>
      <c r="L36" s="628"/>
      <c r="M36" s="628"/>
      <c r="N36" s="628"/>
      <c r="O36" s="628"/>
      <c r="P36" s="628"/>
      <c r="Q36" s="629"/>
      <c r="R36" s="630">
        <v>18280</v>
      </c>
      <c r="S36" s="631"/>
      <c r="T36" s="631"/>
      <c r="U36" s="631"/>
      <c r="V36" s="631"/>
      <c r="W36" s="631"/>
      <c r="X36" s="631"/>
      <c r="Y36" s="632"/>
      <c r="Z36" s="633">
        <v>0.2</v>
      </c>
      <c r="AA36" s="633"/>
      <c r="AB36" s="633"/>
      <c r="AC36" s="633"/>
      <c r="AD36" s="634" t="s">
        <v>129</v>
      </c>
      <c r="AE36" s="634"/>
      <c r="AF36" s="634"/>
      <c r="AG36" s="634"/>
      <c r="AH36" s="634"/>
      <c r="AI36" s="634"/>
      <c r="AJ36" s="634"/>
      <c r="AK36" s="634"/>
      <c r="AL36" s="635" t="s">
        <v>129</v>
      </c>
      <c r="AM36" s="636"/>
      <c r="AN36" s="636"/>
      <c r="AO36" s="637"/>
      <c r="AP36" s="218"/>
      <c r="AQ36" s="704" t="s">
        <v>324</v>
      </c>
      <c r="AR36" s="705"/>
      <c r="AS36" s="705"/>
      <c r="AT36" s="705"/>
      <c r="AU36" s="705"/>
      <c r="AV36" s="705"/>
      <c r="AW36" s="705"/>
      <c r="AX36" s="705"/>
      <c r="AY36" s="706"/>
      <c r="AZ36" s="619">
        <v>922471</v>
      </c>
      <c r="BA36" s="620"/>
      <c r="BB36" s="620"/>
      <c r="BC36" s="620"/>
      <c r="BD36" s="620"/>
      <c r="BE36" s="620"/>
      <c r="BF36" s="707"/>
      <c r="BG36" s="641" t="s">
        <v>325</v>
      </c>
      <c r="BH36" s="642"/>
      <c r="BI36" s="642"/>
      <c r="BJ36" s="642"/>
      <c r="BK36" s="642"/>
      <c r="BL36" s="642"/>
      <c r="BM36" s="642"/>
      <c r="BN36" s="642"/>
      <c r="BO36" s="642"/>
      <c r="BP36" s="642"/>
      <c r="BQ36" s="642"/>
      <c r="BR36" s="642"/>
      <c r="BS36" s="642"/>
      <c r="BT36" s="642"/>
      <c r="BU36" s="643"/>
      <c r="BV36" s="619">
        <v>13391</v>
      </c>
      <c r="BW36" s="620"/>
      <c r="BX36" s="620"/>
      <c r="BY36" s="620"/>
      <c r="BZ36" s="620"/>
      <c r="CA36" s="620"/>
      <c r="CB36" s="707"/>
      <c r="CD36" s="645" t="s">
        <v>326</v>
      </c>
      <c r="CE36" s="646"/>
      <c r="CF36" s="646"/>
      <c r="CG36" s="646"/>
      <c r="CH36" s="646"/>
      <c r="CI36" s="646"/>
      <c r="CJ36" s="646"/>
      <c r="CK36" s="646"/>
      <c r="CL36" s="646"/>
      <c r="CM36" s="646"/>
      <c r="CN36" s="646"/>
      <c r="CO36" s="646"/>
      <c r="CP36" s="646"/>
      <c r="CQ36" s="647"/>
      <c r="CR36" s="630">
        <v>1298009</v>
      </c>
      <c r="CS36" s="631"/>
      <c r="CT36" s="631"/>
      <c r="CU36" s="631"/>
      <c r="CV36" s="631"/>
      <c r="CW36" s="631"/>
      <c r="CX36" s="631"/>
      <c r="CY36" s="632"/>
      <c r="CZ36" s="635">
        <v>14.6</v>
      </c>
      <c r="DA36" s="668"/>
      <c r="DB36" s="668"/>
      <c r="DC36" s="672"/>
      <c r="DD36" s="639">
        <v>837774</v>
      </c>
      <c r="DE36" s="631"/>
      <c r="DF36" s="631"/>
      <c r="DG36" s="631"/>
      <c r="DH36" s="631"/>
      <c r="DI36" s="631"/>
      <c r="DJ36" s="631"/>
      <c r="DK36" s="632"/>
      <c r="DL36" s="639">
        <v>600439</v>
      </c>
      <c r="DM36" s="631"/>
      <c r="DN36" s="631"/>
      <c r="DO36" s="631"/>
      <c r="DP36" s="631"/>
      <c r="DQ36" s="631"/>
      <c r="DR36" s="631"/>
      <c r="DS36" s="631"/>
      <c r="DT36" s="631"/>
      <c r="DU36" s="631"/>
      <c r="DV36" s="632"/>
      <c r="DW36" s="635">
        <v>14.3</v>
      </c>
      <c r="DX36" s="668"/>
      <c r="DY36" s="668"/>
      <c r="DZ36" s="668"/>
      <c r="EA36" s="668"/>
      <c r="EB36" s="668"/>
      <c r="EC36" s="669"/>
    </row>
    <row r="37" spans="2:133" ht="11.25" customHeight="1">
      <c r="B37" s="627" t="s">
        <v>327</v>
      </c>
      <c r="C37" s="628"/>
      <c r="D37" s="628"/>
      <c r="E37" s="628"/>
      <c r="F37" s="628"/>
      <c r="G37" s="628"/>
      <c r="H37" s="628"/>
      <c r="I37" s="628"/>
      <c r="J37" s="628"/>
      <c r="K37" s="628"/>
      <c r="L37" s="628"/>
      <c r="M37" s="628"/>
      <c r="N37" s="628"/>
      <c r="O37" s="628"/>
      <c r="P37" s="628"/>
      <c r="Q37" s="629"/>
      <c r="R37" s="630">
        <v>430721</v>
      </c>
      <c r="S37" s="631"/>
      <c r="T37" s="631"/>
      <c r="U37" s="631"/>
      <c r="V37" s="631"/>
      <c r="W37" s="631"/>
      <c r="X37" s="631"/>
      <c r="Y37" s="632"/>
      <c r="Z37" s="633">
        <v>4.7</v>
      </c>
      <c r="AA37" s="633"/>
      <c r="AB37" s="633"/>
      <c r="AC37" s="633"/>
      <c r="AD37" s="634" t="s">
        <v>129</v>
      </c>
      <c r="AE37" s="634"/>
      <c r="AF37" s="634"/>
      <c r="AG37" s="634"/>
      <c r="AH37" s="634"/>
      <c r="AI37" s="634"/>
      <c r="AJ37" s="634"/>
      <c r="AK37" s="634"/>
      <c r="AL37" s="635" t="s">
        <v>129</v>
      </c>
      <c r="AM37" s="636"/>
      <c r="AN37" s="636"/>
      <c r="AO37" s="637"/>
      <c r="AQ37" s="708" t="s">
        <v>328</v>
      </c>
      <c r="AR37" s="709"/>
      <c r="AS37" s="709"/>
      <c r="AT37" s="709"/>
      <c r="AU37" s="709"/>
      <c r="AV37" s="709"/>
      <c r="AW37" s="709"/>
      <c r="AX37" s="709"/>
      <c r="AY37" s="710"/>
      <c r="AZ37" s="630">
        <v>373151</v>
      </c>
      <c r="BA37" s="631"/>
      <c r="BB37" s="631"/>
      <c r="BC37" s="631"/>
      <c r="BD37" s="670"/>
      <c r="BE37" s="670"/>
      <c r="BF37" s="697"/>
      <c r="BG37" s="645" t="s">
        <v>329</v>
      </c>
      <c r="BH37" s="646"/>
      <c r="BI37" s="646"/>
      <c r="BJ37" s="646"/>
      <c r="BK37" s="646"/>
      <c r="BL37" s="646"/>
      <c r="BM37" s="646"/>
      <c r="BN37" s="646"/>
      <c r="BO37" s="646"/>
      <c r="BP37" s="646"/>
      <c r="BQ37" s="646"/>
      <c r="BR37" s="646"/>
      <c r="BS37" s="646"/>
      <c r="BT37" s="646"/>
      <c r="BU37" s="647"/>
      <c r="BV37" s="630">
        <v>1389</v>
      </c>
      <c r="BW37" s="631"/>
      <c r="BX37" s="631"/>
      <c r="BY37" s="631"/>
      <c r="BZ37" s="631"/>
      <c r="CA37" s="631"/>
      <c r="CB37" s="640"/>
      <c r="CD37" s="645" t="s">
        <v>330</v>
      </c>
      <c r="CE37" s="646"/>
      <c r="CF37" s="646"/>
      <c r="CG37" s="646"/>
      <c r="CH37" s="646"/>
      <c r="CI37" s="646"/>
      <c r="CJ37" s="646"/>
      <c r="CK37" s="646"/>
      <c r="CL37" s="646"/>
      <c r="CM37" s="646"/>
      <c r="CN37" s="646"/>
      <c r="CO37" s="646"/>
      <c r="CP37" s="646"/>
      <c r="CQ37" s="647"/>
      <c r="CR37" s="630">
        <v>321018</v>
      </c>
      <c r="CS37" s="670"/>
      <c r="CT37" s="670"/>
      <c r="CU37" s="670"/>
      <c r="CV37" s="670"/>
      <c r="CW37" s="670"/>
      <c r="CX37" s="670"/>
      <c r="CY37" s="671"/>
      <c r="CZ37" s="635">
        <v>3.6</v>
      </c>
      <c r="DA37" s="668"/>
      <c r="DB37" s="668"/>
      <c r="DC37" s="672"/>
      <c r="DD37" s="639">
        <v>321018</v>
      </c>
      <c r="DE37" s="670"/>
      <c r="DF37" s="670"/>
      <c r="DG37" s="670"/>
      <c r="DH37" s="670"/>
      <c r="DI37" s="670"/>
      <c r="DJ37" s="670"/>
      <c r="DK37" s="671"/>
      <c r="DL37" s="639">
        <v>248523</v>
      </c>
      <c r="DM37" s="670"/>
      <c r="DN37" s="670"/>
      <c r="DO37" s="670"/>
      <c r="DP37" s="670"/>
      <c r="DQ37" s="670"/>
      <c r="DR37" s="670"/>
      <c r="DS37" s="670"/>
      <c r="DT37" s="670"/>
      <c r="DU37" s="670"/>
      <c r="DV37" s="671"/>
      <c r="DW37" s="635">
        <v>5.9</v>
      </c>
      <c r="DX37" s="668"/>
      <c r="DY37" s="668"/>
      <c r="DZ37" s="668"/>
      <c r="EA37" s="668"/>
      <c r="EB37" s="668"/>
      <c r="EC37" s="669"/>
    </row>
    <row r="38" spans="2:133" ht="11.25" customHeight="1">
      <c r="B38" s="627" t="s">
        <v>331</v>
      </c>
      <c r="C38" s="628"/>
      <c r="D38" s="628"/>
      <c r="E38" s="628"/>
      <c r="F38" s="628"/>
      <c r="G38" s="628"/>
      <c r="H38" s="628"/>
      <c r="I38" s="628"/>
      <c r="J38" s="628"/>
      <c r="K38" s="628"/>
      <c r="L38" s="628"/>
      <c r="M38" s="628"/>
      <c r="N38" s="628"/>
      <c r="O38" s="628"/>
      <c r="P38" s="628"/>
      <c r="Q38" s="629"/>
      <c r="R38" s="630">
        <v>794894</v>
      </c>
      <c r="S38" s="631"/>
      <c r="T38" s="631"/>
      <c r="U38" s="631"/>
      <c r="V38" s="631"/>
      <c r="W38" s="631"/>
      <c r="X38" s="631"/>
      <c r="Y38" s="632"/>
      <c r="Z38" s="633">
        <v>8.6</v>
      </c>
      <c r="AA38" s="633"/>
      <c r="AB38" s="633"/>
      <c r="AC38" s="633"/>
      <c r="AD38" s="634" t="s">
        <v>129</v>
      </c>
      <c r="AE38" s="634"/>
      <c r="AF38" s="634"/>
      <c r="AG38" s="634"/>
      <c r="AH38" s="634"/>
      <c r="AI38" s="634"/>
      <c r="AJ38" s="634"/>
      <c r="AK38" s="634"/>
      <c r="AL38" s="635" t="s">
        <v>129</v>
      </c>
      <c r="AM38" s="636"/>
      <c r="AN38" s="636"/>
      <c r="AO38" s="637"/>
      <c r="AQ38" s="708" t="s">
        <v>332</v>
      </c>
      <c r="AR38" s="709"/>
      <c r="AS38" s="709"/>
      <c r="AT38" s="709"/>
      <c r="AU38" s="709"/>
      <c r="AV38" s="709"/>
      <c r="AW38" s="709"/>
      <c r="AX38" s="709"/>
      <c r="AY38" s="710"/>
      <c r="AZ38" s="630">
        <v>102500</v>
      </c>
      <c r="BA38" s="631"/>
      <c r="BB38" s="631"/>
      <c r="BC38" s="631"/>
      <c r="BD38" s="670"/>
      <c r="BE38" s="670"/>
      <c r="BF38" s="697"/>
      <c r="BG38" s="645" t="s">
        <v>333</v>
      </c>
      <c r="BH38" s="646"/>
      <c r="BI38" s="646"/>
      <c r="BJ38" s="646"/>
      <c r="BK38" s="646"/>
      <c r="BL38" s="646"/>
      <c r="BM38" s="646"/>
      <c r="BN38" s="646"/>
      <c r="BO38" s="646"/>
      <c r="BP38" s="646"/>
      <c r="BQ38" s="646"/>
      <c r="BR38" s="646"/>
      <c r="BS38" s="646"/>
      <c r="BT38" s="646"/>
      <c r="BU38" s="647"/>
      <c r="BV38" s="630">
        <v>1065</v>
      </c>
      <c r="BW38" s="631"/>
      <c r="BX38" s="631"/>
      <c r="BY38" s="631"/>
      <c r="BZ38" s="631"/>
      <c r="CA38" s="631"/>
      <c r="CB38" s="640"/>
      <c r="CD38" s="645" t="s">
        <v>334</v>
      </c>
      <c r="CE38" s="646"/>
      <c r="CF38" s="646"/>
      <c r="CG38" s="646"/>
      <c r="CH38" s="646"/>
      <c r="CI38" s="646"/>
      <c r="CJ38" s="646"/>
      <c r="CK38" s="646"/>
      <c r="CL38" s="646"/>
      <c r="CM38" s="646"/>
      <c r="CN38" s="646"/>
      <c r="CO38" s="646"/>
      <c r="CP38" s="646"/>
      <c r="CQ38" s="647"/>
      <c r="CR38" s="630">
        <v>478621</v>
      </c>
      <c r="CS38" s="631"/>
      <c r="CT38" s="631"/>
      <c r="CU38" s="631"/>
      <c r="CV38" s="631"/>
      <c r="CW38" s="631"/>
      <c r="CX38" s="631"/>
      <c r="CY38" s="632"/>
      <c r="CZ38" s="635">
        <v>5.4</v>
      </c>
      <c r="DA38" s="668"/>
      <c r="DB38" s="668"/>
      <c r="DC38" s="672"/>
      <c r="DD38" s="639">
        <v>427832</v>
      </c>
      <c r="DE38" s="631"/>
      <c r="DF38" s="631"/>
      <c r="DG38" s="631"/>
      <c r="DH38" s="631"/>
      <c r="DI38" s="631"/>
      <c r="DJ38" s="631"/>
      <c r="DK38" s="632"/>
      <c r="DL38" s="639">
        <v>400830</v>
      </c>
      <c r="DM38" s="631"/>
      <c r="DN38" s="631"/>
      <c r="DO38" s="631"/>
      <c r="DP38" s="631"/>
      <c r="DQ38" s="631"/>
      <c r="DR38" s="631"/>
      <c r="DS38" s="631"/>
      <c r="DT38" s="631"/>
      <c r="DU38" s="631"/>
      <c r="DV38" s="632"/>
      <c r="DW38" s="635">
        <v>9.5</v>
      </c>
      <c r="DX38" s="668"/>
      <c r="DY38" s="668"/>
      <c r="DZ38" s="668"/>
      <c r="EA38" s="668"/>
      <c r="EB38" s="668"/>
      <c r="EC38" s="669"/>
    </row>
    <row r="39" spans="2:133" ht="11.25" customHeight="1">
      <c r="B39" s="627" t="s">
        <v>335</v>
      </c>
      <c r="C39" s="628"/>
      <c r="D39" s="628"/>
      <c r="E39" s="628"/>
      <c r="F39" s="628"/>
      <c r="G39" s="628"/>
      <c r="H39" s="628"/>
      <c r="I39" s="628"/>
      <c r="J39" s="628"/>
      <c r="K39" s="628"/>
      <c r="L39" s="628"/>
      <c r="M39" s="628"/>
      <c r="N39" s="628"/>
      <c r="O39" s="628"/>
      <c r="P39" s="628"/>
      <c r="Q39" s="629"/>
      <c r="R39" s="630">
        <v>164044</v>
      </c>
      <c r="S39" s="631"/>
      <c r="T39" s="631"/>
      <c r="U39" s="631"/>
      <c r="V39" s="631"/>
      <c r="W39" s="631"/>
      <c r="X39" s="631"/>
      <c r="Y39" s="632"/>
      <c r="Z39" s="633">
        <v>1.8</v>
      </c>
      <c r="AA39" s="633"/>
      <c r="AB39" s="633"/>
      <c r="AC39" s="633"/>
      <c r="AD39" s="634">
        <v>7874</v>
      </c>
      <c r="AE39" s="634"/>
      <c r="AF39" s="634"/>
      <c r="AG39" s="634"/>
      <c r="AH39" s="634"/>
      <c r="AI39" s="634"/>
      <c r="AJ39" s="634"/>
      <c r="AK39" s="634"/>
      <c r="AL39" s="635">
        <v>0.2</v>
      </c>
      <c r="AM39" s="636"/>
      <c r="AN39" s="636"/>
      <c r="AO39" s="637"/>
      <c r="AQ39" s="708" t="s">
        <v>336</v>
      </c>
      <c r="AR39" s="709"/>
      <c r="AS39" s="709"/>
      <c r="AT39" s="709"/>
      <c r="AU39" s="709"/>
      <c r="AV39" s="709"/>
      <c r="AW39" s="709"/>
      <c r="AX39" s="709"/>
      <c r="AY39" s="710"/>
      <c r="AZ39" s="630">
        <v>70699</v>
      </c>
      <c r="BA39" s="631"/>
      <c r="BB39" s="631"/>
      <c r="BC39" s="631"/>
      <c r="BD39" s="670"/>
      <c r="BE39" s="670"/>
      <c r="BF39" s="697"/>
      <c r="BG39" s="645" t="s">
        <v>337</v>
      </c>
      <c r="BH39" s="646"/>
      <c r="BI39" s="646"/>
      <c r="BJ39" s="646"/>
      <c r="BK39" s="646"/>
      <c r="BL39" s="646"/>
      <c r="BM39" s="646"/>
      <c r="BN39" s="646"/>
      <c r="BO39" s="646"/>
      <c r="BP39" s="646"/>
      <c r="BQ39" s="646"/>
      <c r="BR39" s="646"/>
      <c r="BS39" s="646"/>
      <c r="BT39" s="646"/>
      <c r="BU39" s="647"/>
      <c r="BV39" s="630">
        <v>1743</v>
      </c>
      <c r="BW39" s="631"/>
      <c r="BX39" s="631"/>
      <c r="BY39" s="631"/>
      <c r="BZ39" s="631"/>
      <c r="CA39" s="631"/>
      <c r="CB39" s="640"/>
      <c r="CD39" s="645" t="s">
        <v>338</v>
      </c>
      <c r="CE39" s="646"/>
      <c r="CF39" s="646"/>
      <c r="CG39" s="646"/>
      <c r="CH39" s="646"/>
      <c r="CI39" s="646"/>
      <c r="CJ39" s="646"/>
      <c r="CK39" s="646"/>
      <c r="CL39" s="646"/>
      <c r="CM39" s="646"/>
      <c r="CN39" s="646"/>
      <c r="CO39" s="646"/>
      <c r="CP39" s="646"/>
      <c r="CQ39" s="647"/>
      <c r="CR39" s="630">
        <v>1032450</v>
      </c>
      <c r="CS39" s="670"/>
      <c r="CT39" s="670"/>
      <c r="CU39" s="670"/>
      <c r="CV39" s="670"/>
      <c r="CW39" s="670"/>
      <c r="CX39" s="670"/>
      <c r="CY39" s="671"/>
      <c r="CZ39" s="635">
        <v>11.6</v>
      </c>
      <c r="DA39" s="668"/>
      <c r="DB39" s="668"/>
      <c r="DC39" s="672"/>
      <c r="DD39" s="639">
        <v>1014434</v>
      </c>
      <c r="DE39" s="670"/>
      <c r="DF39" s="670"/>
      <c r="DG39" s="670"/>
      <c r="DH39" s="670"/>
      <c r="DI39" s="670"/>
      <c r="DJ39" s="670"/>
      <c r="DK39" s="671"/>
      <c r="DL39" s="639" t="s">
        <v>129</v>
      </c>
      <c r="DM39" s="670"/>
      <c r="DN39" s="670"/>
      <c r="DO39" s="670"/>
      <c r="DP39" s="670"/>
      <c r="DQ39" s="670"/>
      <c r="DR39" s="670"/>
      <c r="DS39" s="670"/>
      <c r="DT39" s="670"/>
      <c r="DU39" s="670"/>
      <c r="DV39" s="671"/>
      <c r="DW39" s="635" t="s">
        <v>129</v>
      </c>
      <c r="DX39" s="668"/>
      <c r="DY39" s="668"/>
      <c r="DZ39" s="668"/>
      <c r="EA39" s="668"/>
      <c r="EB39" s="668"/>
      <c r="EC39" s="669"/>
    </row>
    <row r="40" spans="2:133" ht="11.25" customHeight="1">
      <c r="B40" s="627" t="s">
        <v>339</v>
      </c>
      <c r="C40" s="628"/>
      <c r="D40" s="628"/>
      <c r="E40" s="628"/>
      <c r="F40" s="628"/>
      <c r="G40" s="628"/>
      <c r="H40" s="628"/>
      <c r="I40" s="628"/>
      <c r="J40" s="628"/>
      <c r="K40" s="628"/>
      <c r="L40" s="628"/>
      <c r="M40" s="628"/>
      <c r="N40" s="628"/>
      <c r="O40" s="628"/>
      <c r="P40" s="628"/>
      <c r="Q40" s="629"/>
      <c r="R40" s="630">
        <v>1773569</v>
      </c>
      <c r="S40" s="631"/>
      <c r="T40" s="631"/>
      <c r="U40" s="631"/>
      <c r="V40" s="631"/>
      <c r="W40" s="631"/>
      <c r="X40" s="631"/>
      <c r="Y40" s="632"/>
      <c r="Z40" s="633">
        <v>19.2</v>
      </c>
      <c r="AA40" s="633"/>
      <c r="AB40" s="633"/>
      <c r="AC40" s="633"/>
      <c r="AD40" s="634" t="s">
        <v>129</v>
      </c>
      <c r="AE40" s="634"/>
      <c r="AF40" s="634"/>
      <c r="AG40" s="634"/>
      <c r="AH40" s="634"/>
      <c r="AI40" s="634"/>
      <c r="AJ40" s="634"/>
      <c r="AK40" s="634"/>
      <c r="AL40" s="635" t="s">
        <v>129</v>
      </c>
      <c r="AM40" s="636"/>
      <c r="AN40" s="636"/>
      <c r="AO40" s="637"/>
      <c r="AQ40" s="708" t="s">
        <v>340</v>
      </c>
      <c r="AR40" s="709"/>
      <c r="AS40" s="709"/>
      <c r="AT40" s="709"/>
      <c r="AU40" s="709"/>
      <c r="AV40" s="709"/>
      <c r="AW40" s="709"/>
      <c r="AX40" s="709"/>
      <c r="AY40" s="710"/>
      <c r="AZ40" s="630" t="s">
        <v>129</v>
      </c>
      <c r="BA40" s="631"/>
      <c r="BB40" s="631"/>
      <c r="BC40" s="631"/>
      <c r="BD40" s="670"/>
      <c r="BE40" s="670"/>
      <c r="BF40" s="697"/>
      <c r="BG40" s="711" t="s">
        <v>341</v>
      </c>
      <c r="BH40" s="712"/>
      <c r="BI40" s="712"/>
      <c r="BJ40" s="712"/>
      <c r="BK40" s="712"/>
      <c r="BL40" s="365"/>
      <c r="BM40" s="646" t="s">
        <v>342</v>
      </c>
      <c r="BN40" s="646"/>
      <c r="BO40" s="646"/>
      <c r="BP40" s="646"/>
      <c r="BQ40" s="646"/>
      <c r="BR40" s="646"/>
      <c r="BS40" s="646"/>
      <c r="BT40" s="646"/>
      <c r="BU40" s="647"/>
      <c r="BV40" s="630">
        <v>86</v>
      </c>
      <c r="BW40" s="631"/>
      <c r="BX40" s="631"/>
      <c r="BY40" s="631"/>
      <c r="BZ40" s="631"/>
      <c r="CA40" s="631"/>
      <c r="CB40" s="640"/>
      <c r="CD40" s="645" t="s">
        <v>343</v>
      </c>
      <c r="CE40" s="646"/>
      <c r="CF40" s="646"/>
      <c r="CG40" s="646"/>
      <c r="CH40" s="646"/>
      <c r="CI40" s="646"/>
      <c r="CJ40" s="646"/>
      <c r="CK40" s="646"/>
      <c r="CL40" s="646"/>
      <c r="CM40" s="646"/>
      <c r="CN40" s="646"/>
      <c r="CO40" s="646"/>
      <c r="CP40" s="646"/>
      <c r="CQ40" s="647"/>
      <c r="CR40" s="630">
        <v>80197</v>
      </c>
      <c r="CS40" s="631"/>
      <c r="CT40" s="631"/>
      <c r="CU40" s="631"/>
      <c r="CV40" s="631"/>
      <c r="CW40" s="631"/>
      <c r="CX40" s="631"/>
      <c r="CY40" s="632"/>
      <c r="CZ40" s="635">
        <v>0.9</v>
      </c>
      <c r="DA40" s="668"/>
      <c r="DB40" s="668"/>
      <c r="DC40" s="672"/>
      <c r="DD40" s="639" t="s">
        <v>129</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68"/>
      <c r="DY40" s="668"/>
      <c r="DZ40" s="668"/>
      <c r="EA40" s="668"/>
      <c r="EB40" s="668"/>
      <c r="EC40" s="669"/>
    </row>
    <row r="41" spans="2:133" ht="11.25" customHeight="1">
      <c r="B41" s="627" t="s">
        <v>344</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345</v>
      </c>
      <c r="AR41" s="709"/>
      <c r="AS41" s="709"/>
      <c r="AT41" s="709"/>
      <c r="AU41" s="709"/>
      <c r="AV41" s="709"/>
      <c r="AW41" s="709"/>
      <c r="AX41" s="709"/>
      <c r="AY41" s="710"/>
      <c r="AZ41" s="630">
        <v>96402</v>
      </c>
      <c r="BA41" s="631"/>
      <c r="BB41" s="631"/>
      <c r="BC41" s="631"/>
      <c r="BD41" s="670"/>
      <c r="BE41" s="670"/>
      <c r="BF41" s="697"/>
      <c r="BG41" s="711"/>
      <c r="BH41" s="712"/>
      <c r="BI41" s="712"/>
      <c r="BJ41" s="712"/>
      <c r="BK41" s="712"/>
      <c r="BL41" s="365"/>
      <c r="BM41" s="646" t="s">
        <v>346</v>
      </c>
      <c r="BN41" s="646"/>
      <c r="BO41" s="646"/>
      <c r="BP41" s="646"/>
      <c r="BQ41" s="646"/>
      <c r="BR41" s="646"/>
      <c r="BS41" s="646"/>
      <c r="BT41" s="646"/>
      <c r="BU41" s="647"/>
      <c r="BV41" s="630" t="s">
        <v>129</v>
      </c>
      <c r="BW41" s="631"/>
      <c r="BX41" s="631"/>
      <c r="BY41" s="631"/>
      <c r="BZ41" s="631"/>
      <c r="CA41" s="631"/>
      <c r="CB41" s="640"/>
      <c r="CD41" s="645" t="s">
        <v>347</v>
      </c>
      <c r="CE41" s="646"/>
      <c r="CF41" s="646"/>
      <c r="CG41" s="646"/>
      <c r="CH41" s="646"/>
      <c r="CI41" s="646"/>
      <c r="CJ41" s="646"/>
      <c r="CK41" s="646"/>
      <c r="CL41" s="646"/>
      <c r="CM41" s="646"/>
      <c r="CN41" s="646"/>
      <c r="CO41" s="646"/>
      <c r="CP41" s="646"/>
      <c r="CQ41" s="647"/>
      <c r="CR41" s="630" t="s">
        <v>129</v>
      </c>
      <c r="CS41" s="670"/>
      <c r="CT41" s="670"/>
      <c r="CU41" s="670"/>
      <c r="CV41" s="670"/>
      <c r="CW41" s="670"/>
      <c r="CX41" s="670"/>
      <c r="CY41" s="671"/>
      <c r="CZ41" s="635" t="s">
        <v>129</v>
      </c>
      <c r="DA41" s="668"/>
      <c r="DB41" s="668"/>
      <c r="DC41" s="672"/>
      <c r="DD41" s="639" t="s">
        <v>129</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c r="B42" s="627" t="s">
        <v>348</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5" t="s">
        <v>349</v>
      </c>
      <c r="AR42" s="716"/>
      <c r="AS42" s="716"/>
      <c r="AT42" s="716"/>
      <c r="AU42" s="716"/>
      <c r="AV42" s="716"/>
      <c r="AW42" s="716"/>
      <c r="AX42" s="716"/>
      <c r="AY42" s="717"/>
      <c r="AZ42" s="724">
        <v>279719</v>
      </c>
      <c r="BA42" s="725"/>
      <c r="BB42" s="725"/>
      <c r="BC42" s="725"/>
      <c r="BD42" s="701"/>
      <c r="BE42" s="701"/>
      <c r="BF42" s="703"/>
      <c r="BG42" s="713"/>
      <c r="BH42" s="714"/>
      <c r="BI42" s="714"/>
      <c r="BJ42" s="714"/>
      <c r="BK42" s="714"/>
      <c r="BL42" s="366"/>
      <c r="BM42" s="656" t="s">
        <v>350</v>
      </c>
      <c r="BN42" s="656"/>
      <c r="BO42" s="656"/>
      <c r="BP42" s="656"/>
      <c r="BQ42" s="656"/>
      <c r="BR42" s="656"/>
      <c r="BS42" s="656"/>
      <c r="BT42" s="656"/>
      <c r="BU42" s="657"/>
      <c r="BV42" s="724">
        <v>350</v>
      </c>
      <c r="BW42" s="725"/>
      <c r="BX42" s="725"/>
      <c r="BY42" s="725"/>
      <c r="BZ42" s="725"/>
      <c r="CA42" s="725"/>
      <c r="CB42" s="737"/>
      <c r="CD42" s="627" t="s">
        <v>351</v>
      </c>
      <c r="CE42" s="628"/>
      <c r="CF42" s="628"/>
      <c r="CG42" s="628"/>
      <c r="CH42" s="628"/>
      <c r="CI42" s="628"/>
      <c r="CJ42" s="628"/>
      <c r="CK42" s="628"/>
      <c r="CL42" s="628"/>
      <c r="CM42" s="628"/>
      <c r="CN42" s="628"/>
      <c r="CO42" s="628"/>
      <c r="CP42" s="628"/>
      <c r="CQ42" s="629"/>
      <c r="CR42" s="630">
        <v>2352817</v>
      </c>
      <c r="CS42" s="670"/>
      <c r="CT42" s="670"/>
      <c r="CU42" s="670"/>
      <c r="CV42" s="670"/>
      <c r="CW42" s="670"/>
      <c r="CX42" s="670"/>
      <c r="CY42" s="671"/>
      <c r="CZ42" s="635">
        <v>26.4</v>
      </c>
      <c r="DA42" s="668"/>
      <c r="DB42" s="668"/>
      <c r="DC42" s="672"/>
      <c r="DD42" s="639">
        <v>346481</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c r="B43" s="627" t="s">
        <v>352</v>
      </c>
      <c r="C43" s="628"/>
      <c r="D43" s="628"/>
      <c r="E43" s="628"/>
      <c r="F43" s="628"/>
      <c r="G43" s="628"/>
      <c r="H43" s="628"/>
      <c r="I43" s="628"/>
      <c r="J43" s="628"/>
      <c r="K43" s="628"/>
      <c r="L43" s="628"/>
      <c r="M43" s="628"/>
      <c r="N43" s="628"/>
      <c r="O43" s="628"/>
      <c r="P43" s="628"/>
      <c r="Q43" s="629"/>
      <c r="R43" s="630">
        <v>89669</v>
      </c>
      <c r="S43" s="631"/>
      <c r="T43" s="631"/>
      <c r="U43" s="631"/>
      <c r="V43" s="631"/>
      <c r="W43" s="631"/>
      <c r="X43" s="631"/>
      <c r="Y43" s="632"/>
      <c r="Z43" s="633">
        <v>1</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353</v>
      </c>
      <c r="CE43" s="628"/>
      <c r="CF43" s="628"/>
      <c r="CG43" s="628"/>
      <c r="CH43" s="628"/>
      <c r="CI43" s="628"/>
      <c r="CJ43" s="628"/>
      <c r="CK43" s="628"/>
      <c r="CL43" s="628"/>
      <c r="CM43" s="628"/>
      <c r="CN43" s="628"/>
      <c r="CO43" s="628"/>
      <c r="CP43" s="628"/>
      <c r="CQ43" s="629"/>
      <c r="CR43" s="630">
        <v>13365</v>
      </c>
      <c r="CS43" s="670"/>
      <c r="CT43" s="670"/>
      <c r="CU43" s="670"/>
      <c r="CV43" s="670"/>
      <c r="CW43" s="670"/>
      <c r="CX43" s="670"/>
      <c r="CY43" s="671"/>
      <c r="CZ43" s="635">
        <v>0.2</v>
      </c>
      <c r="DA43" s="668"/>
      <c r="DB43" s="668"/>
      <c r="DC43" s="672"/>
      <c r="DD43" s="639">
        <v>13365</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c r="B44" s="682" t="s">
        <v>354</v>
      </c>
      <c r="C44" s="683"/>
      <c r="D44" s="683"/>
      <c r="E44" s="683"/>
      <c r="F44" s="683"/>
      <c r="G44" s="683"/>
      <c r="H44" s="683"/>
      <c r="I44" s="683"/>
      <c r="J44" s="683"/>
      <c r="K44" s="683"/>
      <c r="L44" s="683"/>
      <c r="M44" s="683"/>
      <c r="N44" s="683"/>
      <c r="O44" s="683"/>
      <c r="P44" s="683"/>
      <c r="Q44" s="684"/>
      <c r="R44" s="724">
        <v>9250029</v>
      </c>
      <c r="S44" s="725"/>
      <c r="T44" s="725"/>
      <c r="U44" s="725"/>
      <c r="V44" s="725"/>
      <c r="W44" s="725"/>
      <c r="X44" s="725"/>
      <c r="Y44" s="726"/>
      <c r="Z44" s="727">
        <v>100</v>
      </c>
      <c r="AA44" s="727"/>
      <c r="AB44" s="727"/>
      <c r="AC44" s="727"/>
      <c r="AD44" s="728">
        <v>4117267</v>
      </c>
      <c r="AE44" s="728"/>
      <c r="AF44" s="728"/>
      <c r="AG44" s="728"/>
      <c r="AH44" s="728"/>
      <c r="AI44" s="728"/>
      <c r="AJ44" s="728"/>
      <c r="AK44" s="728"/>
      <c r="AL44" s="729">
        <v>100</v>
      </c>
      <c r="AM44" s="702"/>
      <c r="AN44" s="702"/>
      <c r="AO44" s="730"/>
      <c r="CD44" s="731" t="s">
        <v>301</v>
      </c>
      <c r="CE44" s="732"/>
      <c r="CF44" s="627" t="s">
        <v>355</v>
      </c>
      <c r="CG44" s="628"/>
      <c r="CH44" s="628"/>
      <c r="CI44" s="628"/>
      <c r="CJ44" s="628"/>
      <c r="CK44" s="628"/>
      <c r="CL44" s="628"/>
      <c r="CM44" s="628"/>
      <c r="CN44" s="628"/>
      <c r="CO44" s="628"/>
      <c r="CP44" s="628"/>
      <c r="CQ44" s="629"/>
      <c r="CR44" s="630">
        <v>2253000</v>
      </c>
      <c r="CS44" s="631"/>
      <c r="CT44" s="631"/>
      <c r="CU44" s="631"/>
      <c r="CV44" s="631"/>
      <c r="CW44" s="631"/>
      <c r="CX44" s="631"/>
      <c r="CY44" s="632"/>
      <c r="CZ44" s="635">
        <v>25.3</v>
      </c>
      <c r="DA44" s="636"/>
      <c r="DB44" s="636"/>
      <c r="DC44" s="648"/>
      <c r="DD44" s="639">
        <v>346438</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356</v>
      </c>
      <c r="CG45" s="628"/>
      <c r="CH45" s="628"/>
      <c r="CI45" s="628"/>
      <c r="CJ45" s="628"/>
      <c r="CK45" s="628"/>
      <c r="CL45" s="628"/>
      <c r="CM45" s="628"/>
      <c r="CN45" s="628"/>
      <c r="CO45" s="628"/>
      <c r="CP45" s="628"/>
      <c r="CQ45" s="629"/>
      <c r="CR45" s="630">
        <v>624036</v>
      </c>
      <c r="CS45" s="670"/>
      <c r="CT45" s="670"/>
      <c r="CU45" s="670"/>
      <c r="CV45" s="670"/>
      <c r="CW45" s="670"/>
      <c r="CX45" s="670"/>
      <c r="CY45" s="671"/>
      <c r="CZ45" s="635">
        <v>7</v>
      </c>
      <c r="DA45" s="668"/>
      <c r="DB45" s="668"/>
      <c r="DC45" s="672"/>
      <c r="DD45" s="639">
        <v>28914</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358</v>
      </c>
      <c r="CG46" s="628"/>
      <c r="CH46" s="628"/>
      <c r="CI46" s="628"/>
      <c r="CJ46" s="628"/>
      <c r="CK46" s="628"/>
      <c r="CL46" s="628"/>
      <c r="CM46" s="628"/>
      <c r="CN46" s="628"/>
      <c r="CO46" s="628"/>
      <c r="CP46" s="628"/>
      <c r="CQ46" s="629"/>
      <c r="CR46" s="630">
        <v>1608466</v>
      </c>
      <c r="CS46" s="631"/>
      <c r="CT46" s="631"/>
      <c r="CU46" s="631"/>
      <c r="CV46" s="631"/>
      <c r="CW46" s="631"/>
      <c r="CX46" s="631"/>
      <c r="CY46" s="632"/>
      <c r="CZ46" s="635">
        <v>18.100000000000001</v>
      </c>
      <c r="DA46" s="636"/>
      <c r="DB46" s="636"/>
      <c r="DC46" s="648"/>
      <c r="DD46" s="639">
        <v>317426</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c r="B47" s="749" t="s">
        <v>359</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360</v>
      </c>
      <c r="CG47" s="628"/>
      <c r="CH47" s="628"/>
      <c r="CI47" s="628"/>
      <c r="CJ47" s="628"/>
      <c r="CK47" s="628"/>
      <c r="CL47" s="628"/>
      <c r="CM47" s="628"/>
      <c r="CN47" s="628"/>
      <c r="CO47" s="628"/>
      <c r="CP47" s="628"/>
      <c r="CQ47" s="629"/>
      <c r="CR47" s="630">
        <v>99817</v>
      </c>
      <c r="CS47" s="670"/>
      <c r="CT47" s="670"/>
      <c r="CU47" s="670"/>
      <c r="CV47" s="670"/>
      <c r="CW47" s="670"/>
      <c r="CX47" s="670"/>
      <c r="CY47" s="671"/>
      <c r="CZ47" s="635">
        <v>1.1000000000000001</v>
      </c>
      <c r="DA47" s="668"/>
      <c r="DB47" s="668"/>
      <c r="DC47" s="672"/>
      <c r="DD47" s="639">
        <v>43</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c r="B48" s="748" t="s">
        <v>361</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362</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2" t="s">
        <v>363</v>
      </c>
      <c r="CE49" s="683"/>
      <c r="CF49" s="683"/>
      <c r="CG49" s="683"/>
      <c r="CH49" s="683"/>
      <c r="CI49" s="683"/>
      <c r="CJ49" s="683"/>
      <c r="CK49" s="683"/>
      <c r="CL49" s="683"/>
      <c r="CM49" s="683"/>
      <c r="CN49" s="683"/>
      <c r="CO49" s="683"/>
      <c r="CP49" s="683"/>
      <c r="CQ49" s="684"/>
      <c r="CR49" s="724">
        <v>8906108</v>
      </c>
      <c r="CS49" s="701"/>
      <c r="CT49" s="701"/>
      <c r="CU49" s="701"/>
      <c r="CV49" s="701"/>
      <c r="CW49" s="701"/>
      <c r="CX49" s="701"/>
      <c r="CY49" s="738"/>
      <c r="CZ49" s="729">
        <v>100</v>
      </c>
      <c r="DA49" s="739"/>
      <c r="DB49" s="739"/>
      <c r="DC49" s="740"/>
      <c r="DD49" s="741">
        <v>5436498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cenddyWfyVzl5kx5i8mq5LDqQvbcmiwSoDlzEVJQG9/kXwHwQ8N9NYNWG+KeRgVazpjBsYUoW80MytAqqOo/Q==" saltValue="C6Q5A7sx3v0HBC+C2w1+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386</v>
      </c>
      <c r="C7" s="779"/>
      <c r="D7" s="779"/>
      <c r="E7" s="779"/>
      <c r="F7" s="779"/>
      <c r="G7" s="779"/>
      <c r="H7" s="779"/>
      <c r="I7" s="779"/>
      <c r="J7" s="779"/>
      <c r="K7" s="779"/>
      <c r="L7" s="779"/>
      <c r="M7" s="779"/>
      <c r="N7" s="779"/>
      <c r="O7" s="779"/>
      <c r="P7" s="780"/>
      <c r="Q7" s="781">
        <v>9250</v>
      </c>
      <c r="R7" s="782"/>
      <c r="S7" s="782"/>
      <c r="T7" s="782"/>
      <c r="U7" s="782"/>
      <c r="V7" s="782">
        <v>8906</v>
      </c>
      <c r="W7" s="782"/>
      <c r="X7" s="782"/>
      <c r="Y7" s="782"/>
      <c r="Z7" s="782"/>
      <c r="AA7" s="782">
        <v>344</v>
      </c>
      <c r="AB7" s="782"/>
      <c r="AC7" s="782"/>
      <c r="AD7" s="782"/>
      <c r="AE7" s="783"/>
      <c r="AF7" s="784">
        <v>281</v>
      </c>
      <c r="AG7" s="785"/>
      <c r="AH7" s="785"/>
      <c r="AI7" s="785"/>
      <c r="AJ7" s="786"/>
      <c r="AK7" s="787">
        <v>431</v>
      </c>
      <c r="AL7" s="788"/>
      <c r="AM7" s="788"/>
      <c r="AN7" s="788"/>
      <c r="AO7" s="788"/>
      <c r="AP7" s="788">
        <v>9459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584</v>
      </c>
      <c r="BT7" s="776"/>
      <c r="BU7" s="776"/>
      <c r="BV7" s="776"/>
      <c r="BW7" s="776"/>
      <c r="BX7" s="776"/>
      <c r="BY7" s="776"/>
      <c r="BZ7" s="776"/>
      <c r="CA7" s="776"/>
      <c r="CB7" s="776"/>
      <c r="CC7" s="776"/>
      <c r="CD7" s="776"/>
      <c r="CE7" s="776"/>
      <c r="CF7" s="776"/>
      <c r="CG7" s="791"/>
      <c r="CH7" s="772">
        <v>-22</v>
      </c>
      <c r="CI7" s="773"/>
      <c r="CJ7" s="773"/>
      <c r="CK7" s="773"/>
      <c r="CL7" s="774"/>
      <c r="CM7" s="772">
        <v>608</v>
      </c>
      <c r="CN7" s="773"/>
      <c r="CO7" s="773"/>
      <c r="CP7" s="773"/>
      <c r="CQ7" s="774"/>
      <c r="CR7" s="772">
        <v>189</v>
      </c>
      <c r="CS7" s="773"/>
      <c r="CT7" s="773"/>
      <c r="CU7" s="773"/>
      <c r="CV7" s="774"/>
      <c r="CW7" s="772">
        <v>16</v>
      </c>
      <c r="CX7" s="773"/>
      <c r="CY7" s="773"/>
      <c r="CZ7" s="773"/>
      <c r="DA7" s="774"/>
      <c r="DB7" s="772" t="s">
        <v>585</v>
      </c>
      <c r="DC7" s="773"/>
      <c r="DD7" s="773"/>
      <c r="DE7" s="773"/>
      <c r="DF7" s="774"/>
      <c r="DG7" s="772" t="s">
        <v>585</v>
      </c>
      <c r="DH7" s="773"/>
      <c r="DI7" s="773"/>
      <c r="DJ7" s="773"/>
      <c r="DK7" s="774"/>
      <c r="DL7" s="772">
        <v>124</v>
      </c>
      <c r="DM7" s="773"/>
      <c r="DN7" s="773"/>
      <c r="DO7" s="773"/>
      <c r="DP7" s="774"/>
      <c r="DQ7" s="772">
        <v>12</v>
      </c>
      <c r="DR7" s="773"/>
      <c r="DS7" s="773"/>
      <c r="DT7" s="773"/>
      <c r="DU7" s="774"/>
      <c r="DV7" s="775"/>
      <c r="DW7" s="776"/>
      <c r="DX7" s="776"/>
      <c r="DY7" s="776"/>
      <c r="DZ7" s="777"/>
      <c r="EA7" s="230"/>
    </row>
    <row r="8" spans="1:131" s="231" customFormat="1" ht="26.25" customHeight="1">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586</v>
      </c>
      <c r="BT8" s="803"/>
      <c r="BU8" s="803"/>
      <c r="BV8" s="803"/>
      <c r="BW8" s="803"/>
      <c r="BX8" s="803"/>
      <c r="BY8" s="803"/>
      <c r="BZ8" s="803"/>
      <c r="CA8" s="803"/>
      <c r="CB8" s="803"/>
      <c r="CC8" s="803"/>
      <c r="CD8" s="803"/>
      <c r="CE8" s="803"/>
      <c r="CF8" s="803"/>
      <c r="CG8" s="804"/>
      <c r="CH8" s="805">
        <v>10</v>
      </c>
      <c r="CI8" s="806"/>
      <c r="CJ8" s="806"/>
      <c r="CK8" s="806"/>
      <c r="CL8" s="807"/>
      <c r="CM8" s="805">
        <v>45</v>
      </c>
      <c r="CN8" s="806"/>
      <c r="CO8" s="806"/>
      <c r="CP8" s="806"/>
      <c r="CQ8" s="807"/>
      <c r="CR8" s="805">
        <v>20</v>
      </c>
      <c r="CS8" s="806"/>
      <c r="CT8" s="806"/>
      <c r="CU8" s="806"/>
      <c r="CV8" s="807"/>
      <c r="CW8" s="805">
        <v>19</v>
      </c>
      <c r="CX8" s="806"/>
      <c r="CY8" s="806"/>
      <c r="CZ8" s="806"/>
      <c r="DA8" s="807"/>
      <c r="DB8" s="805" t="s">
        <v>585</v>
      </c>
      <c r="DC8" s="806"/>
      <c r="DD8" s="806"/>
      <c r="DE8" s="806"/>
      <c r="DF8" s="807"/>
      <c r="DG8" s="805" t="s">
        <v>585</v>
      </c>
      <c r="DH8" s="806"/>
      <c r="DI8" s="806"/>
      <c r="DJ8" s="806"/>
      <c r="DK8" s="807"/>
      <c r="DL8" s="805" t="s">
        <v>585</v>
      </c>
      <c r="DM8" s="806"/>
      <c r="DN8" s="806"/>
      <c r="DO8" s="806"/>
      <c r="DP8" s="807"/>
      <c r="DQ8" s="805" t="s">
        <v>585</v>
      </c>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587</v>
      </c>
      <c r="BT9" s="803"/>
      <c r="BU9" s="803"/>
      <c r="BV9" s="803"/>
      <c r="BW9" s="803"/>
      <c r="BX9" s="803"/>
      <c r="BY9" s="803"/>
      <c r="BZ9" s="803"/>
      <c r="CA9" s="803"/>
      <c r="CB9" s="803"/>
      <c r="CC9" s="803"/>
      <c r="CD9" s="803"/>
      <c r="CE9" s="803"/>
      <c r="CF9" s="803"/>
      <c r="CG9" s="804"/>
      <c r="CH9" s="805">
        <v>1</v>
      </c>
      <c r="CI9" s="806"/>
      <c r="CJ9" s="806"/>
      <c r="CK9" s="806"/>
      <c r="CL9" s="807"/>
      <c r="CM9" s="805">
        <v>258</v>
      </c>
      <c r="CN9" s="806"/>
      <c r="CO9" s="806"/>
      <c r="CP9" s="806"/>
      <c r="CQ9" s="807"/>
      <c r="CR9" s="805">
        <v>75</v>
      </c>
      <c r="CS9" s="806"/>
      <c r="CT9" s="806"/>
      <c r="CU9" s="806"/>
      <c r="CV9" s="807"/>
      <c r="CW9" s="805">
        <v>5</v>
      </c>
      <c r="CX9" s="806"/>
      <c r="CY9" s="806"/>
      <c r="CZ9" s="806"/>
      <c r="DA9" s="807"/>
      <c r="DB9" s="805" t="s">
        <v>585</v>
      </c>
      <c r="DC9" s="806"/>
      <c r="DD9" s="806"/>
      <c r="DE9" s="806"/>
      <c r="DF9" s="807"/>
      <c r="DG9" s="805" t="s">
        <v>585</v>
      </c>
      <c r="DH9" s="806"/>
      <c r="DI9" s="806"/>
      <c r="DJ9" s="806"/>
      <c r="DK9" s="807"/>
      <c r="DL9" s="805">
        <v>60</v>
      </c>
      <c r="DM9" s="806"/>
      <c r="DN9" s="806"/>
      <c r="DO9" s="806"/>
      <c r="DP9" s="807"/>
      <c r="DQ9" s="805">
        <v>6</v>
      </c>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588</v>
      </c>
      <c r="BT10" s="803"/>
      <c r="BU10" s="803"/>
      <c r="BV10" s="803"/>
      <c r="BW10" s="803"/>
      <c r="BX10" s="803"/>
      <c r="BY10" s="803"/>
      <c r="BZ10" s="803"/>
      <c r="CA10" s="803"/>
      <c r="CB10" s="803"/>
      <c r="CC10" s="803"/>
      <c r="CD10" s="803"/>
      <c r="CE10" s="803"/>
      <c r="CF10" s="803"/>
      <c r="CG10" s="804"/>
      <c r="CH10" s="805">
        <v>1</v>
      </c>
      <c r="CI10" s="806"/>
      <c r="CJ10" s="806"/>
      <c r="CK10" s="806"/>
      <c r="CL10" s="807"/>
      <c r="CM10" s="805">
        <v>127</v>
      </c>
      <c r="CN10" s="806"/>
      <c r="CO10" s="806"/>
      <c r="CP10" s="806"/>
      <c r="CQ10" s="807"/>
      <c r="CR10" s="805">
        <v>27</v>
      </c>
      <c r="CS10" s="806"/>
      <c r="CT10" s="806"/>
      <c r="CU10" s="806"/>
      <c r="CV10" s="807"/>
      <c r="CW10" s="805">
        <v>1</v>
      </c>
      <c r="CX10" s="806"/>
      <c r="CY10" s="806"/>
      <c r="CZ10" s="806"/>
      <c r="DA10" s="807"/>
      <c r="DB10" s="805" t="s">
        <v>585</v>
      </c>
      <c r="DC10" s="806"/>
      <c r="DD10" s="806"/>
      <c r="DE10" s="806"/>
      <c r="DF10" s="807"/>
      <c r="DG10" s="805" t="s">
        <v>585</v>
      </c>
      <c r="DH10" s="806"/>
      <c r="DI10" s="806"/>
      <c r="DJ10" s="806"/>
      <c r="DK10" s="807"/>
      <c r="DL10" s="805">
        <v>100</v>
      </c>
      <c r="DM10" s="806"/>
      <c r="DN10" s="806"/>
      <c r="DO10" s="806"/>
      <c r="DP10" s="807"/>
      <c r="DQ10" s="805">
        <v>10</v>
      </c>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388</v>
      </c>
      <c r="B23" s="818" t="s">
        <v>389</v>
      </c>
      <c r="C23" s="819"/>
      <c r="D23" s="819"/>
      <c r="E23" s="819"/>
      <c r="F23" s="819"/>
      <c r="G23" s="819"/>
      <c r="H23" s="819"/>
      <c r="I23" s="819"/>
      <c r="J23" s="819"/>
      <c r="K23" s="819"/>
      <c r="L23" s="819"/>
      <c r="M23" s="819"/>
      <c r="N23" s="819"/>
      <c r="O23" s="819"/>
      <c r="P23" s="820"/>
      <c r="Q23" s="821">
        <v>9250</v>
      </c>
      <c r="R23" s="822"/>
      <c r="S23" s="822"/>
      <c r="T23" s="822"/>
      <c r="U23" s="822"/>
      <c r="V23" s="822">
        <v>8906</v>
      </c>
      <c r="W23" s="822"/>
      <c r="X23" s="822"/>
      <c r="Y23" s="822"/>
      <c r="Z23" s="822"/>
      <c r="AA23" s="822">
        <v>344</v>
      </c>
      <c r="AB23" s="822"/>
      <c r="AC23" s="822"/>
      <c r="AD23" s="822"/>
      <c r="AE23" s="823"/>
      <c r="AF23" s="824">
        <v>281</v>
      </c>
      <c r="AG23" s="822"/>
      <c r="AH23" s="822"/>
      <c r="AI23" s="822"/>
      <c r="AJ23" s="825"/>
      <c r="AK23" s="826"/>
      <c r="AL23" s="827"/>
      <c r="AM23" s="827"/>
      <c r="AN23" s="827"/>
      <c r="AO23" s="827"/>
      <c r="AP23" s="822">
        <v>9459</v>
      </c>
      <c r="AQ23" s="822"/>
      <c r="AR23" s="822"/>
      <c r="AS23" s="822"/>
      <c r="AT23" s="822"/>
      <c r="AU23" s="838"/>
      <c r="AV23" s="838"/>
      <c r="AW23" s="838"/>
      <c r="AX23" s="838"/>
      <c r="AY23" s="839"/>
      <c r="AZ23" s="840" t="s">
        <v>390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369</v>
      </c>
      <c r="B26" s="757"/>
      <c r="C26" s="757"/>
      <c r="D26" s="757"/>
      <c r="E26" s="757"/>
      <c r="F26" s="757"/>
      <c r="G26" s="757"/>
      <c r="H26" s="757"/>
      <c r="I26" s="757"/>
      <c r="J26" s="757"/>
      <c r="K26" s="757"/>
      <c r="L26" s="757"/>
      <c r="M26" s="757"/>
      <c r="N26" s="757"/>
      <c r="O26" s="757"/>
      <c r="P26" s="758"/>
      <c r="Q26" s="762" t="s">
        <v>393</v>
      </c>
      <c r="R26" s="763"/>
      <c r="S26" s="763"/>
      <c r="T26" s="763"/>
      <c r="U26" s="764"/>
      <c r="V26" s="762" t="s">
        <v>394</v>
      </c>
      <c r="W26" s="763"/>
      <c r="X26" s="763"/>
      <c r="Y26" s="763"/>
      <c r="Z26" s="764"/>
      <c r="AA26" s="762" t="s">
        <v>395</v>
      </c>
      <c r="AB26" s="763"/>
      <c r="AC26" s="763"/>
      <c r="AD26" s="763"/>
      <c r="AE26" s="763"/>
      <c r="AF26" s="843" t="s">
        <v>396</v>
      </c>
      <c r="AG26" s="844"/>
      <c r="AH26" s="844"/>
      <c r="AI26" s="844"/>
      <c r="AJ26" s="845"/>
      <c r="AK26" s="763" t="s">
        <v>397</v>
      </c>
      <c r="AL26" s="763"/>
      <c r="AM26" s="763"/>
      <c r="AN26" s="763"/>
      <c r="AO26" s="764"/>
      <c r="AP26" s="762" t="s">
        <v>398</v>
      </c>
      <c r="AQ26" s="763"/>
      <c r="AR26" s="763"/>
      <c r="AS26" s="763"/>
      <c r="AT26" s="764"/>
      <c r="AU26" s="762" t="s">
        <v>399</v>
      </c>
      <c r="AV26" s="763"/>
      <c r="AW26" s="763"/>
      <c r="AX26" s="763"/>
      <c r="AY26" s="764"/>
      <c r="AZ26" s="762" t="s">
        <v>400</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401</v>
      </c>
      <c r="C28" s="779"/>
      <c r="D28" s="779"/>
      <c r="E28" s="779"/>
      <c r="F28" s="779"/>
      <c r="G28" s="779"/>
      <c r="H28" s="779"/>
      <c r="I28" s="779"/>
      <c r="J28" s="779"/>
      <c r="K28" s="779"/>
      <c r="L28" s="779"/>
      <c r="M28" s="779"/>
      <c r="N28" s="779"/>
      <c r="O28" s="779"/>
      <c r="P28" s="780"/>
      <c r="Q28" s="851">
        <v>922</v>
      </c>
      <c r="R28" s="852"/>
      <c r="S28" s="852"/>
      <c r="T28" s="852"/>
      <c r="U28" s="852"/>
      <c r="V28" s="852">
        <v>909</v>
      </c>
      <c r="W28" s="852"/>
      <c r="X28" s="852"/>
      <c r="Y28" s="852"/>
      <c r="Z28" s="852"/>
      <c r="AA28" s="852">
        <v>13</v>
      </c>
      <c r="AB28" s="852"/>
      <c r="AC28" s="852"/>
      <c r="AD28" s="852"/>
      <c r="AE28" s="853"/>
      <c r="AF28" s="854">
        <v>13</v>
      </c>
      <c r="AG28" s="852"/>
      <c r="AH28" s="852"/>
      <c r="AI28" s="852"/>
      <c r="AJ28" s="855"/>
      <c r="AK28" s="856">
        <v>96</v>
      </c>
      <c r="AL28" s="857"/>
      <c r="AM28" s="857"/>
      <c r="AN28" s="857"/>
      <c r="AO28" s="857"/>
      <c r="AP28" s="857" t="s">
        <v>576</v>
      </c>
      <c r="AQ28" s="857"/>
      <c r="AR28" s="857"/>
      <c r="AS28" s="857"/>
      <c r="AT28" s="857"/>
      <c r="AU28" s="857" t="s">
        <v>576</v>
      </c>
      <c r="AV28" s="857"/>
      <c r="AW28" s="857"/>
      <c r="AX28" s="857"/>
      <c r="AY28" s="857"/>
      <c r="AZ28" s="858" t="s">
        <v>576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402</v>
      </c>
      <c r="C29" s="810"/>
      <c r="D29" s="810"/>
      <c r="E29" s="810"/>
      <c r="F29" s="810"/>
      <c r="G29" s="810"/>
      <c r="H29" s="810"/>
      <c r="I29" s="810"/>
      <c r="J29" s="810"/>
      <c r="K29" s="810"/>
      <c r="L29" s="810"/>
      <c r="M29" s="810"/>
      <c r="N29" s="810"/>
      <c r="O29" s="810"/>
      <c r="P29" s="811"/>
      <c r="Q29" s="812">
        <v>81</v>
      </c>
      <c r="R29" s="813"/>
      <c r="S29" s="813"/>
      <c r="T29" s="813"/>
      <c r="U29" s="813"/>
      <c r="V29" s="813">
        <v>77</v>
      </c>
      <c r="W29" s="813"/>
      <c r="X29" s="813"/>
      <c r="Y29" s="813"/>
      <c r="Z29" s="813"/>
      <c r="AA29" s="813">
        <v>4</v>
      </c>
      <c r="AB29" s="813"/>
      <c r="AC29" s="813"/>
      <c r="AD29" s="813"/>
      <c r="AE29" s="814"/>
      <c r="AF29" s="815">
        <v>4</v>
      </c>
      <c r="AG29" s="816"/>
      <c r="AH29" s="816"/>
      <c r="AI29" s="816"/>
      <c r="AJ29" s="817"/>
      <c r="AK29" s="863">
        <v>31</v>
      </c>
      <c r="AL29" s="859"/>
      <c r="AM29" s="859"/>
      <c r="AN29" s="859"/>
      <c r="AO29" s="859"/>
      <c r="AP29" s="859" t="s">
        <v>576</v>
      </c>
      <c r="AQ29" s="859"/>
      <c r="AR29" s="859"/>
      <c r="AS29" s="859"/>
      <c r="AT29" s="859"/>
      <c r="AU29" s="859" t="s">
        <v>576</v>
      </c>
      <c r="AV29" s="859"/>
      <c r="AW29" s="859"/>
      <c r="AX29" s="859"/>
      <c r="AY29" s="859"/>
      <c r="AZ29" s="860" t="s">
        <v>576</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403</v>
      </c>
      <c r="C30" s="810"/>
      <c r="D30" s="810"/>
      <c r="E30" s="810"/>
      <c r="F30" s="810"/>
      <c r="G30" s="810"/>
      <c r="H30" s="810"/>
      <c r="I30" s="810"/>
      <c r="J30" s="810"/>
      <c r="K30" s="810"/>
      <c r="L30" s="810"/>
      <c r="M30" s="810"/>
      <c r="N30" s="810"/>
      <c r="O30" s="810"/>
      <c r="P30" s="811"/>
      <c r="Q30" s="812">
        <v>1046</v>
      </c>
      <c r="R30" s="813"/>
      <c r="S30" s="813"/>
      <c r="T30" s="813"/>
      <c r="U30" s="813"/>
      <c r="V30" s="813">
        <v>1079</v>
      </c>
      <c r="W30" s="813"/>
      <c r="X30" s="813"/>
      <c r="Y30" s="813"/>
      <c r="Z30" s="813"/>
      <c r="AA30" s="813">
        <v>-33</v>
      </c>
      <c r="AB30" s="813"/>
      <c r="AC30" s="813"/>
      <c r="AD30" s="813"/>
      <c r="AE30" s="814"/>
      <c r="AF30" s="815">
        <v>787</v>
      </c>
      <c r="AG30" s="816"/>
      <c r="AH30" s="816"/>
      <c r="AI30" s="816"/>
      <c r="AJ30" s="817"/>
      <c r="AK30" s="863">
        <v>373</v>
      </c>
      <c r="AL30" s="859"/>
      <c r="AM30" s="859"/>
      <c r="AN30" s="859"/>
      <c r="AO30" s="859"/>
      <c r="AP30" s="859">
        <v>2556</v>
      </c>
      <c r="AQ30" s="859"/>
      <c r="AR30" s="859"/>
      <c r="AS30" s="859"/>
      <c r="AT30" s="859"/>
      <c r="AU30" s="859">
        <v>1733</v>
      </c>
      <c r="AV30" s="859"/>
      <c r="AW30" s="859"/>
      <c r="AX30" s="859"/>
      <c r="AY30" s="859"/>
      <c r="AZ30" s="860" t="s">
        <v>576</v>
      </c>
      <c r="BA30" s="860"/>
      <c r="BB30" s="860"/>
      <c r="BC30" s="860"/>
      <c r="BD30" s="860"/>
      <c r="BE30" s="861" t="s">
        <v>404</v>
      </c>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405</v>
      </c>
      <c r="C31" s="810"/>
      <c r="D31" s="810"/>
      <c r="E31" s="810"/>
      <c r="F31" s="810"/>
      <c r="G31" s="810"/>
      <c r="H31" s="810"/>
      <c r="I31" s="810"/>
      <c r="J31" s="810"/>
      <c r="K31" s="810"/>
      <c r="L31" s="810"/>
      <c r="M31" s="810"/>
      <c r="N31" s="810"/>
      <c r="O31" s="810"/>
      <c r="P31" s="811"/>
      <c r="Q31" s="812">
        <v>157</v>
      </c>
      <c r="R31" s="813"/>
      <c r="S31" s="813"/>
      <c r="T31" s="813"/>
      <c r="U31" s="813"/>
      <c r="V31" s="813">
        <v>187</v>
      </c>
      <c r="W31" s="813"/>
      <c r="X31" s="813"/>
      <c r="Y31" s="813"/>
      <c r="Z31" s="813"/>
      <c r="AA31" s="813">
        <v>-30</v>
      </c>
      <c r="AB31" s="813"/>
      <c r="AC31" s="813"/>
      <c r="AD31" s="813"/>
      <c r="AE31" s="814"/>
      <c r="AF31" s="815">
        <v>171</v>
      </c>
      <c r="AG31" s="816"/>
      <c r="AH31" s="816"/>
      <c r="AI31" s="816"/>
      <c r="AJ31" s="817"/>
      <c r="AK31" s="863">
        <v>72</v>
      </c>
      <c r="AL31" s="859"/>
      <c r="AM31" s="859"/>
      <c r="AN31" s="859"/>
      <c r="AO31" s="859"/>
      <c r="AP31" s="859">
        <v>1491</v>
      </c>
      <c r="AQ31" s="859"/>
      <c r="AR31" s="859"/>
      <c r="AS31" s="859"/>
      <c r="AT31" s="859"/>
      <c r="AU31" s="859">
        <v>780</v>
      </c>
      <c r="AV31" s="859"/>
      <c r="AW31" s="859"/>
      <c r="AX31" s="859"/>
      <c r="AY31" s="859"/>
      <c r="AZ31" s="860" t="s">
        <v>576</v>
      </c>
      <c r="BA31" s="860"/>
      <c r="BB31" s="860"/>
      <c r="BC31" s="860"/>
      <c r="BD31" s="860"/>
      <c r="BE31" s="861" t="s">
        <v>404</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406</v>
      </c>
      <c r="C32" s="810"/>
      <c r="D32" s="810"/>
      <c r="E32" s="810"/>
      <c r="F32" s="810"/>
      <c r="G32" s="810"/>
      <c r="H32" s="810"/>
      <c r="I32" s="810"/>
      <c r="J32" s="810"/>
      <c r="K32" s="810"/>
      <c r="L32" s="810"/>
      <c r="M32" s="810"/>
      <c r="N32" s="810"/>
      <c r="O32" s="810"/>
      <c r="P32" s="811"/>
      <c r="Q32" s="812">
        <v>208</v>
      </c>
      <c r="R32" s="813"/>
      <c r="S32" s="813"/>
      <c r="T32" s="813"/>
      <c r="U32" s="813"/>
      <c r="V32" s="813">
        <v>203</v>
      </c>
      <c r="W32" s="813"/>
      <c r="X32" s="813"/>
      <c r="Y32" s="813"/>
      <c r="Z32" s="813"/>
      <c r="AA32" s="813">
        <v>5</v>
      </c>
      <c r="AB32" s="813"/>
      <c r="AC32" s="813"/>
      <c r="AD32" s="813"/>
      <c r="AE32" s="814"/>
      <c r="AF32" s="815">
        <v>5</v>
      </c>
      <c r="AG32" s="816"/>
      <c r="AH32" s="816"/>
      <c r="AI32" s="816"/>
      <c r="AJ32" s="817"/>
      <c r="AK32" s="863">
        <v>103</v>
      </c>
      <c r="AL32" s="859"/>
      <c r="AM32" s="859"/>
      <c r="AN32" s="859"/>
      <c r="AO32" s="859"/>
      <c r="AP32" s="859">
        <v>1112</v>
      </c>
      <c r="AQ32" s="859"/>
      <c r="AR32" s="859"/>
      <c r="AS32" s="859"/>
      <c r="AT32" s="859"/>
      <c r="AU32" s="859">
        <v>889</v>
      </c>
      <c r="AV32" s="859"/>
      <c r="AW32" s="859"/>
      <c r="AX32" s="859"/>
      <c r="AY32" s="859"/>
      <c r="AZ32" s="860" t="s">
        <v>576</v>
      </c>
      <c r="BA32" s="860"/>
      <c r="BB32" s="860"/>
      <c r="BC32" s="860"/>
      <c r="BD32" s="860"/>
      <c r="BE32" s="861" t="s">
        <v>407</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388</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980</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138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411</v>
      </c>
      <c r="B66" s="757"/>
      <c r="C66" s="757"/>
      <c r="D66" s="757"/>
      <c r="E66" s="757"/>
      <c r="F66" s="757"/>
      <c r="G66" s="757"/>
      <c r="H66" s="757"/>
      <c r="I66" s="757"/>
      <c r="J66" s="757"/>
      <c r="K66" s="757"/>
      <c r="L66" s="757"/>
      <c r="M66" s="757"/>
      <c r="N66" s="757"/>
      <c r="O66" s="757"/>
      <c r="P66" s="758"/>
      <c r="Q66" s="762" t="s">
        <v>412</v>
      </c>
      <c r="R66" s="763"/>
      <c r="S66" s="763"/>
      <c r="T66" s="763"/>
      <c r="U66" s="764"/>
      <c r="V66" s="762" t="s">
        <v>394</v>
      </c>
      <c r="W66" s="763"/>
      <c r="X66" s="763"/>
      <c r="Y66" s="763"/>
      <c r="Z66" s="764"/>
      <c r="AA66" s="762" t="s">
        <v>413</v>
      </c>
      <c r="AB66" s="763"/>
      <c r="AC66" s="763"/>
      <c r="AD66" s="763"/>
      <c r="AE66" s="764"/>
      <c r="AF66" s="883" t="s">
        <v>414</v>
      </c>
      <c r="AG66" s="844"/>
      <c r="AH66" s="844"/>
      <c r="AI66" s="844"/>
      <c r="AJ66" s="884"/>
      <c r="AK66" s="762" t="s">
        <v>397</v>
      </c>
      <c r="AL66" s="757"/>
      <c r="AM66" s="757"/>
      <c r="AN66" s="757"/>
      <c r="AO66" s="758"/>
      <c r="AP66" s="762" t="s">
        <v>398</v>
      </c>
      <c r="AQ66" s="763"/>
      <c r="AR66" s="763"/>
      <c r="AS66" s="763"/>
      <c r="AT66" s="764"/>
      <c r="AU66" s="762" t="s">
        <v>415</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577</v>
      </c>
      <c r="C68" s="899"/>
      <c r="D68" s="899"/>
      <c r="E68" s="899"/>
      <c r="F68" s="899"/>
      <c r="G68" s="899"/>
      <c r="H68" s="899"/>
      <c r="I68" s="899"/>
      <c r="J68" s="899"/>
      <c r="K68" s="899"/>
      <c r="L68" s="899"/>
      <c r="M68" s="899"/>
      <c r="N68" s="899"/>
      <c r="O68" s="899"/>
      <c r="P68" s="900"/>
      <c r="Q68" s="901">
        <v>10965</v>
      </c>
      <c r="R68" s="895"/>
      <c r="S68" s="895"/>
      <c r="T68" s="895"/>
      <c r="U68" s="895"/>
      <c r="V68" s="895">
        <v>10735</v>
      </c>
      <c r="W68" s="895"/>
      <c r="X68" s="895"/>
      <c r="Y68" s="895"/>
      <c r="Z68" s="895"/>
      <c r="AA68" s="895">
        <v>230</v>
      </c>
      <c r="AB68" s="895"/>
      <c r="AC68" s="895"/>
      <c r="AD68" s="895"/>
      <c r="AE68" s="895"/>
      <c r="AF68" s="895">
        <v>230</v>
      </c>
      <c r="AG68" s="895"/>
      <c r="AH68" s="895"/>
      <c r="AI68" s="895"/>
      <c r="AJ68" s="895"/>
      <c r="AK68" s="895">
        <v>84</v>
      </c>
      <c r="AL68" s="895"/>
      <c r="AM68" s="895"/>
      <c r="AN68" s="895"/>
      <c r="AO68" s="895"/>
      <c r="AP68" s="895" t="s">
        <v>514</v>
      </c>
      <c r="AQ68" s="895"/>
      <c r="AR68" s="895"/>
      <c r="AS68" s="895"/>
      <c r="AT68" s="895"/>
      <c r="AU68" s="895" t="s">
        <v>514</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582</v>
      </c>
      <c r="C69" s="903"/>
      <c r="D69" s="903"/>
      <c r="E69" s="903"/>
      <c r="F69" s="903"/>
      <c r="G69" s="903"/>
      <c r="H69" s="903"/>
      <c r="I69" s="903"/>
      <c r="J69" s="903"/>
      <c r="K69" s="903"/>
      <c r="L69" s="903"/>
      <c r="M69" s="903"/>
      <c r="N69" s="903"/>
      <c r="O69" s="903"/>
      <c r="P69" s="904"/>
      <c r="Q69" s="905">
        <v>97</v>
      </c>
      <c r="R69" s="859"/>
      <c r="S69" s="859"/>
      <c r="T69" s="859"/>
      <c r="U69" s="859"/>
      <c r="V69" s="859">
        <v>92</v>
      </c>
      <c r="W69" s="859"/>
      <c r="X69" s="859"/>
      <c r="Y69" s="859"/>
      <c r="Z69" s="859"/>
      <c r="AA69" s="859">
        <v>5</v>
      </c>
      <c r="AB69" s="859"/>
      <c r="AC69" s="859"/>
      <c r="AD69" s="859"/>
      <c r="AE69" s="859"/>
      <c r="AF69" s="859">
        <v>5</v>
      </c>
      <c r="AG69" s="859"/>
      <c r="AH69" s="859"/>
      <c r="AI69" s="859"/>
      <c r="AJ69" s="859"/>
      <c r="AK69" s="859">
        <v>21</v>
      </c>
      <c r="AL69" s="859"/>
      <c r="AM69" s="859"/>
      <c r="AN69" s="859"/>
      <c r="AO69" s="859"/>
      <c r="AP69" s="859" t="s">
        <v>514</v>
      </c>
      <c r="AQ69" s="859"/>
      <c r="AR69" s="859"/>
      <c r="AS69" s="859"/>
      <c r="AT69" s="859"/>
      <c r="AU69" s="859" t="s">
        <v>514</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578</v>
      </c>
      <c r="C70" s="903"/>
      <c r="D70" s="903"/>
      <c r="E70" s="903"/>
      <c r="F70" s="903"/>
      <c r="G70" s="903"/>
      <c r="H70" s="903"/>
      <c r="I70" s="903"/>
      <c r="J70" s="903"/>
      <c r="K70" s="903"/>
      <c r="L70" s="903"/>
      <c r="M70" s="903"/>
      <c r="N70" s="903"/>
      <c r="O70" s="903"/>
      <c r="P70" s="904"/>
      <c r="Q70" s="905">
        <v>471</v>
      </c>
      <c r="R70" s="859"/>
      <c r="S70" s="859"/>
      <c r="T70" s="859"/>
      <c r="U70" s="859"/>
      <c r="V70" s="859">
        <v>446</v>
      </c>
      <c r="W70" s="859"/>
      <c r="X70" s="859"/>
      <c r="Y70" s="859"/>
      <c r="Z70" s="859"/>
      <c r="AA70" s="859">
        <v>25</v>
      </c>
      <c r="AB70" s="859"/>
      <c r="AC70" s="859"/>
      <c r="AD70" s="859"/>
      <c r="AE70" s="859"/>
      <c r="AF70" s="859">
        <v>25</v>
      </c>
      <c r="AG70" s="859"/>
      <c r="AH70" s="859"/>
      <c r="AI70" s="859"/>
      <c r="AJ70" s="859"/>
      <c r="AK70" s="859" t="s">
        <v>514</v>
      </c>
      <c r="AL70" s="859"/>
      <c r="AM70" s="859"/>
      <c r="AN70" s="859"/>
      <c r="AO70" s="859"/>
      <c r="AP70" s="859" t="s">
        <v>514</v>
      </c>
      <c r="AQ70" s="859"/>
      <c r="AR70" s="859"/>
      <c r="AS70" s="859"/>
      <c r="AT70" s="859"/>
      <c r="AU70" s="859" t="s">
        <v>514</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579</v>
      </c>
      <c r="C71" s="903"/>
      <c r="D71" s="903"/>
      <c r="E71" s="903"/>
      <c r="F71" s="903"/>
      <c r="G71" s="903"/>
      <c r="H71" s="903"/>
      <c r="I71" s="903"/>
      <c r="J71" s="903"/>
      <c r="K71" s="903"/>
      <c r="L71" s="903"/>
      <c r="M71" s="903"/>
      <c r="N71" s="903"/>
      <c r="O71" s="903"/>
      <c r="P71" s="904"/>
      <c r="Q71" s="905">
        <v>7204</v>
      </c>
      <c r="R71" s="859"/>
      <c r="S71" s="859"/>
      <c r="T71" s="859"/>
      <c r="U71" s="859"/>
      <c r="V71" s="859">
        <v>7072</v>
      </c>
      <c r="W71" s="859"/>
      <c r="X71" s="859"/>
      <c r="Y71" s="859"/>
      <c r="Z71" s="859"/>
      <c r="AA71" s="859">
        <v>132</v>
      </c>
      <c r="AB71" s="859"/>
      <c r="AC71" s="859"/>
      <c r="AD71" s="859"/>
      <c r="AE71" s="859"/>
      <c r="AF71" s="859">
        <v>132</v>
      </c>
      <c r="AG71" s="859"/>
      <c r="AH71" s="859"/>
      <c r="AI71" s="859"/>
      <c r="AJ71" s="859"/>
      <c r="AK71" s="859" t="s">
        <v>514</v>
      </c>
      <c r="AL71" s="859"/>
      <c r="AM71" s="859"/>
      <c r="AN71" s="859"/>
      <c r="AO71" s="859"/>
      <c r="AP71" s="859" t="s">
        <v>514</v>
      </c>
      <c r="AQ71" s="859"/>
      <c r="AR71" s="859"/>
      <c r="AS71" s="859"/>
      <c r="AT71" s="859"/>
      <c r="AU71" s="859" t="s">
        <v>514</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580</v>
      </c>
      <c r="C72" s="903"/>
      <c r="D72" s="903"/>
      <c r="E72" s="903"/>
      <c r="F72" s="903"/>
      <c r="G72" s="903"/>
      <c r="H72" s="903"/>
      <c r="I72" s="903"/>
      <c r="J72" s="903"/>
      <c r="K72" s="903"/>
      <c r="L72" s="903"/>
      <c r="M72" s="903"/>
      <c r="N72" s="903"/>
      <c r="O72" s="903"/>
      <c r="P72" s="904"/>
      <c r="Q72" s="905">
        <v>6835</v>
      </c>
      <c r="R72" s="859"/>
      <c r="S72" s="859"/>
      <c r="T72" s="859"/>
      <c r="U72" s="859"/>
      <c r="V72" s="859">
        <v>6776</v>
      </c>
      <c r="W72" s="859"/>
      <c r="X72" s="859"/>
      <c r="Y72" s="859"/>
      <c r="Z72" s="859"/>
      <c r="AA72" s="859">
        <v>59</v>
      </c>
      <c r="AB72" s="859"/>
      <c r="AC72" s="859"/>
      <c r="AD72" s="859"/>
      <c r="AE72" s="859"/>
      <c r="AF72" s="859">
        <v>59</v>
      </c>
      <c r="AG72" s="859"/>
      <c r="AH72" s="859"/>
      <c r="AI72" s="859"/>
      <c r="AJ72" s="859"/>
      <c r="AK72" s="859" t="s">
        <v>514</v>
      </c>
      <c r="AL72" s="859"/>
      <c r="AM72" s="859"/>
      <c r="AN72" s="859"/>
      <c r="AO72" s="859"/>
      <c r="AP72" s="859">
        <v>3069</v>
      </c>
      <c r="AQ72" s="859"/>
      <c r="AR72" s="859"/>
      <c r="AS72" s="859"/>
      <c r="AT72" s="859"/>
      <c r="AU72" s="859">
        <v>234</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581</v>
      </c>
      <c r="C73" s="903"/>
      <c r="D73" s="903"/>
      <c r="E73" s="903"/>
      <c r="F73" s="903"/>
      <c r="G73" s="903"/>
      <c r="H73" s="903"/>
      <c r="I73" s="903"/>
      <c r="J73" s="903"/>
      <c r="K73" s="903"/>
      <c r="L73" s="903"/>
      <c r="M73" s="903"/>
      <c r="N73" s="903"/>
      <c r="O73" s="903"/>
      <c r="P73" s="904"/>
      <c r="Q73" s="905">
        <v>195</v>
      </c>
      <c r="R73" s="859"/>
      <c r="S73" s="859"/>
      <c r="T73" s="859"/>
      <c r="U73" s="859"/>
      <c r="V73" s="859">
        <v>189</v>
      </c>
      <c r="W73" s="859"/>
      <c r="X73" s="859"/>
      <c r="Y73" s="859"/>
      <c r="Z73" s="859"/>
      <c r="AA73" s="859">
        <v>6</v>
      </c>
      <c r="AB73" s="859"/>
      <c r="AC73" s="859"/>
      <c r="AD73" s="859"/>
      <c r="AE73" s="859"/>
      <c r="AF73" s="859">
        <v>6</v>
      </c>
      <c r="AG73" s="859"/>
      <c r="AH73" s="859"/>
      <c r="AI73" s="859"/>
      <c r="AJ73" s="859"/>
      <c r="AK73" s="859" t="s">
        <v>514</v>
      </c>
      <c r="AL73" s="859"/>
      <c r="AM73" s="859"/>
      <c r="AN73" s="859"/>
      <c r="AO73" s="859"/>
      <c r="AP73" s="859" t="s">
        <v>514</v>
      </c>
      <c r="AQ73" s="859"/>
      <c r="AR73" s="859"/>
      <c r="AS73" s="859"/>
      <c r="AT73" s="859"/>
      <c r="AU73" s="859" t="s">
        <v>514</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583</v>
      </c>
      <c r="C74" s="903"/>
      <c r="D74" s="903"/>
      <c r="E74" s="903"/>
      <c r="F74" s="903"/>
      <c r="G74" s="903"/>
      <c r="H74" s="903"/>
      <c r="I74" s="903"/>
      <c r="J74" s="903"/>
      <c r="K74" s="903"/>
      <c r="L74" s="903"/>
      <c r="M74" s="903"/>
      <c r="N74" s="903"/>
      <c r="O74" s="903"/>
      <c r="P74" s="904"/>
      <c r="Q74" s="905">
        <v>161625</v>
      </c>
      <c r="R74" s="859"/>
      <c r="S74" s="859"/>
      <c r="T74" s="859"/>
      <c r="U74" s="859"/>
      <c r="V74" s="859">
        <v>158326</v>
      </c>
      <c r="W74" s="859"/>
      <c r="X74" s="859"/>
      <c r="Y74" s="859"/>
      <c r="Z74" s="859"/>
      <c r="AA74" s="859">
        <v>3299</v>
      </c>
      <c r="AB74" s="859"/>
      <c r="AC74" s="859"/>
      <c r="AD74" s="859"/>
      <c r="AE74" s="859"/>
      <c r="AF74" s="859">
        <v>3299</v>
      </c>
      <c r="AG74" s="859"/>
      <c r="AH74" s="859"/>
      <c r="AI74" s="859"/>
      <c r="AJ74" s="859"/>
      <c r="AK74" s="859" t="s">
        <v>514</v>
      </c>
      <c r="AL74" s="859"/>
      <c r="AM74" s="859"/>
      <c r="AN74" s="859"/>
      <c r="AO74" s="859"/>
      <c r="AP74" s="859" t="s">
        <v>514</v>
      </c>
      <c r="AQ74" s="859"/>
      <c r="AR74" s="859"/>
      <c r="AS74" s="859"/>
      <c r="AT74" s="859"/>
      <c r="AU74" s="859" t="s">
        <v>514</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388</v>
      </c>
      <c r="B88" s="818" t="s">
        <v>416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3756</v>
      </c>
      <c r="AG88" s="873"/>
      <c r="AH88" s="873"/>
      <c r="AI88" s="873"/>
      <c r="AJ88" s="873"/>
      <c r="AK88" s="870"/>
      <c r="AL88" s="870"/>
      <c r="AM88" s="870"/>
      <c r="AN88" s="870"/>
      <c r="AO88" s="870"/>
      <c r="AP88" s="873">
        <v>3069</v>
      </c>
      <c r="AQ88" s="873"/>
      <c r="AR88" s="873"/>
      <c r="AS88" s="873"/>
      <c r="AT88" s="873"/>
      <c r="AU88" s="873">
        <v>234</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8" t="s">
        <v>417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311</v>
      </c>
      <c r="CS102" s="881"/>
      <c r="CT102" s="881"/>
      <c r="CU102" s="881"/>
      <c r="CV102" s="920"/>
      <c r="CW102" s="919">
        <v>41</v>
      </c>
      <c r="CX102" s="881"/>
      <c r="CY102" s="881"/>
      <c r="CZ102" s="881"/>
      <c r="DA102" s="920"/>
      <c r="DB102" s="919">
        <v>0</v>
      </c>
      <c r="DC102" s="881"/>
      <c r="DD102" s="881"/>
      <c r="DE102" s="881"/>
      <c r="DF102" s="920"/>
      <c r="DG102" s="919">
        <v>0</v>
      </c>
      <c r="DH102" s="881"/>
      <c r="DI102" s="881"/>
      <c r="DJ102" s="881"/>
      <c r="DK102" s="920"/>
      <c r="DL102" s="919">
        <v>284</v>
      </c>
      <c r="DM102" s="881"/>
      <c r="DN102" s="881"/>
      <c r="DO102" s="881"/>
      <c r="DP102" s="920"/>
      <c r="DQ102" s="919">
        <v>28</v>
      </c>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419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422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424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425</v>
      </c>
      <c r="AB109" s="922"/>
      <c r="AC109" s="922"/>
      <c r="AD109" s="922"/>
      <c r="AE109" s="923"/>
      <c r="AF109" s="921" t="s">
        <v>426</v>
      </c>
      <c r="AG109" s="922"/>
      <c r="AH109" s="922"/>
      <c r="AI109" s="922"/>
      <c r="AJ109" s="923"/>
      <c r="AK109" s="921" t="s">
        <v>303</v>
      </c>
      <c r="AL109" s="922"/>
      <c r="AM109" s="922"/>
      <c r="AN109" s="922"/>
      <c r="AO109" s="923"/>
      <c r="AP109" s="921" t="s">
        <v>427</v>
      </c>
      <c r="AQ109" s="922"/>
      <c r="AR109" s="922"/>
      <c r="AS109" s="922"/>
      <c r="AT109" s="924"/>
      <c r="AU109" s="941" t="s">
        <v>424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425</v>
      </c>
      <c r="BR109" s="922"/>
      <c r="BS109" s="922"/>
      <c r="BT109" s="922"/>
      <c r="BU109" s="923"/>
      <c r="BV109" s="921" t="s">
        <v>426</v>
      </c>
      <c r="BW109" s="922"/>
      <c r="BX109" s="922"/>
      <c r="BY109" s="922"/>
      <c r="BZ109" s="923"/>
      <c r="CA109" s="921" t="s">
        <v>303</v>
      </c>
      <c r="CB109" s="922"/>
      <c r="CC109" s="922"/>
      <c r="CD109" s="922"/>
      <c r="CE109" s="923"/>
      <c r="CF109" s="942" t="s">
        <v>427</v>
      </c>
      <c r="CG109" s="942"/>
      <c r="CH109" s="942"/>
      <c r="CI109" s="942"/>
      <c r="CJ109" s="942"/>
      <c r="CK109" s="921" t="s">
        <v>428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425</v>
      </c>
      <c r="DH109" s="922"/>
      <c r="DI109" s="922"/>
      <c r="DJ109" s="922"/>
      <c r="DK109" s="923"/>
      <c r="DL109" s="921" t="s">
        <v>426</v>
      </c>
      <c r="DM109" s="922"/>
      <c r="DN109" s="922"/>
      <c r="DO109" s="922"/>
      <c r="DP109" s="923"/>
      <c r="DQ109" s="921" t="s">
        <v>303</v>
      </c>
      <c r="DR109" s="922"/>
      <c r="DS109" s="922"/>
      <c r="DT109" s="922"/>
      <c r="DU109" s="923"/>
      <c r="DV109" s="921" t="s">
        <v>427</v>
      </c>
      <c r="DW109" s="922"/>
      <c r="DX109" s="922"/>
      <c r="DY109" s="922"/>
      <c r="DZ109" s="924"/>
    </row>
    <row r="110" spans="1:131" s="226" customFormat="1" ht="26.25" customHeight="1">
      <c r="A110" s="925" t="s">
        <v>429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592695</v>
      </c>
      <c r="AB110" s="929"/>
      <c r="AC110" s="929"/>
      <c r="AD110" s="929"/>
      <c r="AE110" s="930"/>
      <c r="AF110" s="931">
        <v>642845</v>
      </c>
      <c r="AG110" s="929"/>
      <c r="AH110" s="929"/>
      <c r="AI110" s="929"/>
      <c r="AJ110" s="930"/>
      <c r="AK110" s="931">
        <v>716673</v>
      </c>
      <c r="AL110" s="929"/>
      <c r="AM110" s="929"/>
      <c r="AN110" s="929"/>
      <c r="AO110" s="930"/>
      <c r="AP110" s="932">
        <v>19.899999999999999</v>
      </c>
      <c r="AQ110" s="933"/>
      <c r="AR110" s="933"/>
      <c r="AS110" s="933"/>
      <c r="AT110" s="934"/>
      <c r="AU110" s="935" t="s">
        <v>73</v>
      </c>
      <c r="AV110" s="936"/>
      <c r="AW110" s="936"/>
      <c r="AX110" s="936"/>
      <c r="AY110" s="936"/>
      <c r="AZ110" s="958" t="s">
        <v>430</v>
      </c>
      <c r="BA110" s="926"/>
      <c r="BB110" s="926"/>
      <c r="BC110" s="926"/>
      <c r="BD110" s="926"/>
      <c r="BE110" s="926"/>
      <c r="BF110" s="926"/>
      <c r="BG110" s="926"/>
      <c r="BH110" s="926"/>
      <c r="BI110" s="926"/>
      <c r="BJ110" s="926"/>
      <c r="BK110" s="926"/>
      <c r="BL110" s="926"/>
      <c r="BM110" s="926"/>
      <c r="BN110" s="926"/>
      <c r="BO110" s="926"/>
      <c r="BP110" s="927"/>
      <c r="BQ110" s="959">
        <v>7667883</v>
      </c>
      <c r="BR110" s="960"/>
      <c r="BS110" s="960"/>
      <c r="BT110" s="960"/>
      <c r="BU110" s="960"/>
      <c r="BV110" s="960">
        <v>8652395</v>
      </c>
      <c r="BW110" s="960"/>
      <c r="BX110" s="960"/>
      <c r="BY110" s="960"/>
      <c r="BZ110" s="960"/>
      <c r="CA110" s="960">
        <v>9458821</v>
      </c>
      <c r="CB110" s="960"/>
      <c r="CC110" s="960"/>
      <c r="CD110" s="960"/>
      <c r="CE110" s="960"/>
      <c r="CF110" s="973">
        <v>262.10000000000002</v>
      </c>
      <c r="CG110" s="974"/>
      <c r="CH110" s="974"/>
      <c r="CI110" s="974"/>
      <c r="CJ110" s="974"/>
      <c r="CK110" s="975" t="s">
        <v>431</v>
      </c>
      <c r="CL110" s="976"/>
      <c r="CM110" s="958" t="s">
        <v>432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138</v>
      </c>
      <c r="DH110" s="960"/>
      <c r="DI110" s="960"/>
      <c r="DJ110" s="960"/>
      <c r="DK110" s="960"/>
      <c r="DL110" s="960" t="s">
        <v>138</v>
      </c>
      <c r="DM110" s="960"/>
      <c r="DN110" s="960"/>
      <c r="DO110" s="960"/>
      <c r="DP110" s="960"/>
      <c r="DQ110" s="960" t="s">
        <v>138</v>
      </c>
      <c r="DR110" s="960"/>
      <c r="DS110" s="960"/>
      <c r="DT110" s="960"/>
      <c r="DU110" s="960"/>
      <c r="DV110" s="961" t="s">
        <v>433</v>
      </c>
      <c r="DW110" s="961"/>
      <c r="DX110" s="961"/>
      <c r="DY110" s="961"/>
      <c r="DZ110" s="962"/>
    </row>
    <row r="111" spans="1:131" s="226" customFormat="1" ht="26.25" customHeight="1">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435</v>
      </c>
      <c r="AB111" s="967"/>
      <c r="AC111" s="967"/>
      <c r="AD111" s="967"/>
      <c r="AE111" s="968"/>
      <c r="AF111" s="969" t="s">
        <v>435</v>
      </c>
      <c r="AG111" s="967"/>
      <c r="AH111" s="967"/>
      <c r="AI111" s="967"/>
      <c r="AJ111" s="968"/>
      <c r="AK111" s="969" t="s">
        <v>138</v>
      </c>
      <c r="AL111" s="967"/>
      <c r="AM111" s="967"/>
      <c r="AN111" s="967"/>
      <c r="AO111" s="968"/>
      <c r="AP111" s="970" t="s">
        <v>138</v>
      </c>
      <c r="AQ111" s="971"/>
      <c r="AR111" s="971"/>
      <c r="AS111" s="971"/>
      <c r="AT111" s="972"/>
      <c r="AU111" s="937"/>
      <c r="AV111" s="938"/>
      <c r="AW111" s="938"/>
      <c r="AX111" s="938"/>
      <c r="AY111" s="938"/>
      <c r="AZ111" s="951" t="s">
        <v>436</v>
      </c>
      <c r="BA111" s="952"/>
      <c r="BB111" s="952"/>
      <c r="BC111" s="952"/>
      <c r="BD111" s="952"/>
      <c r="BE111" s="952"/>
      <c r="BF111" s="952"/>
      <c r="BG111" s="952"/>
      <c r="BH111" s="952"/>
      <c r="BI111" s="952"/>
      <c r="BJ111" s="952"/>
      <c r="BK111" s="952"/>
      <c r="BL111" s="952"/>
      <c r="BM111" s="952"/>
      <c r="BN111" s="952"/>
      <c r="BO111" s="952"/>
      <c r="BP111" s="953"/>
      <c r="BQ111" s="954">
        <v>23737</v>
      </c>
      <c r="BR111" s="955"/>
      <c r="BS111" s="955"/>
      <c r="BT111" s="955"/>
      <c r="BU111" s="955"/>
      <c r="BV111" s="955">
        <v>19163</v>
      </c>
      <c r="BW111" s="955"/>
      <c r="BX111" s="955"/>
      <c r="BY111" s="955"/>
      <c r="BZ111" s="955"/>
      <c r="CA111" s="955">
        <v>14733</v>
      </c>
      <c r="CB111" s="955"/>
      <c r="CC111" s="955"/>
      <c r="CD111" s="955"/>
      <c r="CE111" s="955"/>
      <c r="CF111" s="949">
        <v>0.4</v>
      </c>
      <c r="CG111" s="950"/>
      <c r="CH111" s="950"/>
      <c r="CI111" s="950"/>
      <c r="CJ111" s="950"/>
      <c r="CK111" s="977"/>
      <c r="CL111" s="978"/>
      <c r="CM111" s="951" t="s">
        <v>437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435</v>
      </c>
      <c r="DH111" s="955"/>
      <c r="DI111" s="955"/>
      <c r="DJ111" s="955"/>
      <c r="DK111" s="955"/>
      <c r="DL111" s="955" t="s">
        <v>433</v>
      </c>
      <c r="DM111" s="955"/>
      <c r="DN111" s="955"/>
      <c r="DO111" s="955"/>
      <c r="DP111" s="955"/>
      <c r="DQ111" s="955" t="s">
        <v>138</v>
      </c>
      <c r="DR111" s="955"/>
      <c r="DS111" s="955"/>
      <c r="DT111" s="955"/>
      <c r="DU111" s="955"/>
      <c r="DV111" s="956" t="s">
        <v>435</v>
      </c>
      <c r="DW111" s="956"/>
      <c r="DX111" s="956"/>
      <c r="DY111" s="956"/>
      <c r="DZ111" s="957"/>
    </row>
    <row r="112" spans="1:131" s="226" customFormat="1" ht="26.25" customHeight="1">
      <c r="A112" s="981" t="s">
        <v>438</v>
      </c>
      <c r="B112" s="982"/>
      <c r="C112" s="952" t="s">
        <v>439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435</v>
      </c>
      <c r="AB112" s="988"/>
      <c r="AC112" s="988"/>
      <c r="AD112" s="988"/>
      <c r="AE112" s="989"/>
      <c r="AF112" s="990" t="s">
        <v>435</v>
      </c>
      <c r="AG112" s="988"/>
      <c r="AH112" s="988"/>
      <c r="AI112" s="988"/>
      <c r="AJ112" s="989"/>
      <c r="AK112" s="990" t="s">
        <v>435</v>
      </c>
      <c r="AL112" s="988"/>
      <c r="AM112" s="988"/>
      <c r="AN112" s="988"/>
      <c r="AO112" s="989"/>
      <c r="AP112" s="991" t="s">
        <v>433</v>
      </c>
      <c r="AQ112" s="992"/>
      <c r="AR112" s="992"/>
      <c r="AS112" s="992"/>
      <c r="AT112" s="993"/>
      <c r="AU112" s="937"/>
      <c r="AV112" s="938"/>
      <c r="AW112" s="938"/>
      <c r="AX112" s="938"/>
      <c r="AY112" s="938"/>
      <c r="AZ112" s="951" t="s">
        <v>440</v>
      </c>
      <c r="BA112" s="952"/>
      <c r="BB112" s="952"/>
      <c r="BC112" s="952"/>
      <c r="BD112" s="952"/>
      <c r="BE112" s="952"/>
      <c r="BF112" s="952"/>
      <c r="BG112" s="952"/>
      <c r="BH112" s="952"/>
      <c r="BI112" s="952"/>
      <c r="BJ112" s="952"/>
      <c r="BK112" s="952"/>
      <c r="BL112" s="952"/>
      <c r="BM112" s="952"/>
      <c r="BN112" s="952"/>
      <c r="BO112" s="952"/>
      <c r="BP112" s="953"/>
      <c r="BQ112" s="954">
        <v>4228067</v>
      </c>
      <c r="BR112" s="955"/>
      <c r="BS112" s="955"/>
      <c r="BT112" s="955"/>
      <c r="BU112" s="955"/>
      <c r="BV112" s="955">
        <v>3889512</v>
      </c>
      <c r="BW112" s="955"/>
      <c r="BX112" s="955"/>
      <c r="BY112" s="955"/>
      <c r="BZ112" s="955"/>
      <c r="CA112" s="955">
        <v>3402147</v>
      </c>
      <c r="CB112" s="955"/>
      <c r="CC112" s="955"/>
      <c r="CD112" s="955"/>
      <c r="CE112" s="955"/>
      <c r="CF112" s="949">
        <v>94.3</v>
      </c>
      <c r="CG112" s="950"/>
      <c r="CH112" s="950"/>
      <c r="CI112" s="950"/>
      <c r="CJ112" s="950"/>
      <c r="CK112" s="977"/>
      <c r="CL112" s="978"/>
      <c r="CM112" s="951" t="s">
        <v>441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435</v>
      </c>
      <c r="DH112" s="955"/>
      <c r="DI112" s="955"/>
      <c r="DJ112" s="955"/>
      <c r="DK112" s="955"/>
      <c r="DL112" s="955" t="s">
        <v>435</v>
      </c>
      <c r="DM112" s="955"/>
      <c r="DN112" s="955"/>
      <c r="DO112" s="955"/>
      <c r="DP112" s="955"/>
      <c r="DQ112" s="955" t="s">
        <v>435</v>
      </c>
      <c r="DR112" s="955"/>
      <c r="DS112" s="955"/>
      <c r="DT112" s="955"/>
      <c r="DU112" s="955"/>
      <c r="DV112" s="956" t="s">
        <v>435</v>
      </c>
      <c r="DW112" s="956"/>
      <c r="DX112" s="956"/>
      <c r="DY112" s="956"/>
      <c r="DZ112" s="957"/>
    </row>
    <row r="113" spans="1:130" s="226" customFormat="1" ht="26.25" customHeight="1">
      <c r="A113" s="983"/>
      <c r="B113" s="984"/>
      <c r="C113" s="952" t="s">
        <v>442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210764</v>
      </c>
      <c r="AB113" s="967"/>
      <c r="AC113" s="967"/>
      <c r="AD113" s="967"/>
      <c r="AE113" s="968"/>
      <c r="AF113" s="969">
        <v>217754</v>
      </c>
      <c r="AG113" s="967"/>
      <c r="AH113" s="967"/>
      <c r="AI113" s="967"/>
      <c r="AJ113" s="968"/>
      <c r="AK113" s="969">
        <v>223915</v>
      </c>
      <c r="AL113" s="967"/>
      <c r="AM113" s="967"/>
      <c r="AN113" s="967"/>
      <c r="AO113" s="968"/>
      <c r="AP113" s="970">
        <v>6.2</v>
      </c>
      <c r="AQ113" s="971"/>
      <c r="AR113" s="971"/>
      <c r="AS113" s="971"/>
      <c r="AT113" s="972"/>
      <c r="AU113" s="937"/>
      <c r="AV113" s="938"/>
      <c r="AW113" s="938"/>
      <c r="AX113" s="938"/>
      <c r="AY113" s="938"/>
      <c r="AZ113" s="951" t="s">
        <v>443</v>
      </c>
      <c r="BA113" s="952"/>
      <c r="BB113" s="952"/>
      <c r="BC113" s="952"/>
      <c r="BD113" s="952"/>
      <c r="BE113" s="952"/>
      <c r="BF113" s="952"/>
      <c r="BG113" s="952"/>
      <c r="BH113" s="952"/>
      <c r="BI113" s="952"/>
      <c r="BJ113" s="952"/>
      <c r="BK113" s="952"/>
      <c r="BL113" s="952"/>
      <c r="BM113" s="952"/>
      <c r="BN113" s="952"/>
      <c r="BO113" s="952"/>
      <c r="BP113" s="953"/>
      <c r="BQ113" s="954">
        <v>351067</v>
      </c>
      <c r="BR113" s="955"/>
      <c r="BS113" s="955"/>
      <c r="BT113" s="955"/>
      <c r="BU113" s="955"/>
      <c r="BV113" s="955">
        <v>293057</v>
      </c>
      <c r="BW113" s="955"/>
      <c r="BX113" s="955"/>
      <c r="BY113" s="955"/>
      <c r="BZ113" s="955"/>
      <c r="CA113" s="955">
        <v>234048</v>
      </c>
      <c r="CB113" s="955"/>
      <c r="CC113" s="955"/>
      <c r="CD113" s="955"/>
      <c r="CE113" s="955"/>
      <c r="CF113" s="949">
        <v>6.5</v>
      </c>
      <c r="CG113" s="950"/>
      <c r="CH113" s="950"/>
      <c r="CI113" s="950"/>
      <c r="CJ113" s="950"/>
      <c r="CK113" s="977"/>
      <c r="CL113" s="978"/>
      <c r="CM113" s="951" t="s">
        <v>444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433</v>
      </c>
      <c r="DH113" s="988"/>
      <c r="DI113" s="988"/>
      <c r="DJ113" s="988"/>
      <c r="DK113" s="989"/>
      <c r="DL113" s="990" t="s">
        <v>435</v>
      </c>
      <c r="DM113" s="988"/>
      <c r="DN113" s="988"/>
      <c r="DO113" s="988"/>
      <c r="DP113" s="989"/>
      <c r="DQ113" s="990" t="s">
        <v>433</v>
      </c>
      <c r="DR113" s="988"/>
      <c r="DS113" s="988"/>
      <c r="DT113" s="988"/>
      <c r="DU113" s="989"/>
      <c r="DV113" s="991" t="s">
        <v>435</v>
      </c>
      <c r="DW113" s="992"/>
      <c r="DX113" s="992"/>
      <c r="DY113" s="992"/>
      <c r="DZ113" s="993"/>
    </row>
    <row r="114" spans="1:130" s="226" customFormat="1" ht="26.25" customHeight="1">
      <c r="A114" s="983"/>
      <c r="B114" s="984"/>
      <c r="C114" s="952" t="s">
        <v>445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60572</v>
      </c>
      <c r="AB114" s="988"/>
      <c r="AC114" s="988"/>
      <c r="AD114" s="988"/>
      <c r="AE114" s="989"/>
      <c r="AF114" s="990">
        <v>60233</v>
      </c>
      <c r="AG114" s="988"/>
      <c r="AH114" s="988"/>
      <c r="AI114" s="988"/>
      <c r="AJ114" s="989"/>
      <c r="AK114" s="990">
        <v>60810</v>
      </c>
      <c r="AL114" s="988"/>
      <c r="AM114" s="988"/>
      <c r="AN114" s="988"/>
      <c r="AO114" s="989"/>
      <c r="AP114" s="991">
        <v>1.7</v>
      </c>
      <c r="AQ114" s="992"/>
      <c r="AR114" s="992"/>
      <c r="AS114" s="992"/>
      <c r="AT114" s="993"/>
      <c r="AU114" s="937"/>
      <c r="AV114" s="938"/>
      <c r="AW114" s="938"/>
      <c r="AX114" s="938"/>
      <c r="AY114" s="938"/>
      <c r="AZ114" s="951" t="s">
        <v>446</v>
      </c>
      <c r="BA114" s="952"/>
      <c r="BB114" s="952"/>
      <c r="BC114" s="952"/>
      <c r="BD114" s="952"/>
      <c r="BE114" s="952"/>
      <c r="BF114" s="952"/>
      <c r="BG114" s="952"/>
      <c r="BH114" s="952"/>
      <c r="BI114" s="952"/>
      <c r="BJ114" s="952"/>
      <c r="BK114" s="952"/>
      <c r="BL114" s="952"/>
      <c r="BM114" s="952"/>
      <c r="BN114" s="952"/>
      <c r="BO114" s="952"/>
      <c r="BP114" s="953"/>
      <c r="BQ114" s="954">
        <v>562627</v>
      </c>
      <c r="BR114" s="955"/>
      <c r="BS114" s="955"/>
      <c r="BT114" s="955"/>
      <c r="BU114" s="955"/>
      <c r="BV114" s="955">
        <v>611950</v>
      </c>
      <c r="BW114" s="955"/>
      <c r="BX114" s="955"/>
      <c r="BY114" s="955"/>
      <c r="BZ114" s="955"/>
      <c r="CA114" s="955">
        <v>607329</v>
      </c>
      <c r="CB114" s="955"/>
      <c r="CC114" s="955"/>
      <c r="CD114" s="955"/>
      <c r="CE114" s="955"/>
      <c r="CF114" s="949">
        <v>16.8</v>
      </c>
      <c r="CG114" s="950"/>
      <c r="CH114" s="950"/>
      <c r="CI114" s="950"/>
      <c r="CJ114" s="950"/>
      <c r="CK114" s="977"/>
      <c r="CL114" s="978"/>
      <c r="CM114" s="951" t="s">
        <v>447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435</v>
      </c>
      <c r="DH114" s="988"/>
      <c r="DI114" s="988"/>
      <c r="DJ114" s="988"/>
      <c r="DK114" s="989"/>
      <c r="DL114" s="990" t="s">
        <v>433</v>
      </c>
      <c r="DM114" s="988"/>
      <c r="DN114" s="988"/>
      <c r="DO114" s="988"/>
      <c r="DP114" s="989"/>
      <c r="DQ114" s="990" t="s">
        <v>435</v>
      </c>
      <c r="DR114" s="988"/>
      <c r="DS114" s="988"/>
      <c r="DT114" s="988"/>
      <c r="DU114" s="989"/>
      <c r="DV114" s="991" t="s">
        <v>435</v>
      </c>
      <c r="DW114" s="992"/>
      <c r="DX114" s="992"/>
      <c r="DY114" s="992"/>
      <c r="DZ114" s="993"/>
    </row>
    <row r="115" spans="1:130" s="226" customFormat="1" ht="26.25" customHeight="1">
      <c r="A115" s="983"/>
      <c r="B115" s="984"/>
      <c r="C115" s="952" t="s">
        <v>448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8459</v>
      </c>
      <c r="AB115" s="967"/>
      <c r="AC115" s="967"/>
      <c r="AD115" s="967"/>
      <c r="AE115" s="968"/>
      <c r="AF115" s="969">
        <v>7205</v>
      </c>
      <c r="AG115" s="967"/>
      <c r="AH115" s="967"/>
      <c r="AI115" s="967"/>
      <c r="AJ115" s="968"/>
      <c r="AK115" s="969">
        <v>7130</v>
      </c>
      <c r="AL115" s="967"/>
      <c r="AM115" s="967"/>
      <c r="AN115" s="967"/>
      <c r="AO115" s="968"/>
      <c r="AP115" s="970">
        <v>0.2</v>
      </c>
      <c r="AQ115" s="971"/>
      <c r="AR115" s="971"/>
      <c r="AS115" s="971"/>
      <c r="AT115" s="972"/>
      <c r="AU115" s="937"/>
      <c r="AV115" s="938"/>
      <c r="AW115" s="938"/>
      <c r="AX115" s="938"/>
      <c r="AY115" s="938"/>
      <c r="AZ115" s="951" t="s">
        <v>449</v>
      </c>
      <c r="BA115" s="952"/>
      <c r="BB115" s="952"/>
      <c r="BC115" s="952"/>
      <c r="BD115" s="952"/>
      <c r="BE115" s="952"/>
      <c r="BF115" s="952"/>
      <c r="BG115" s="952"/>
      <c r="BH115" s="952"/>
      <c r="BI115" s="952"/>
      <c r="BJ115" s="952"/>
      <c r="BK115" s="952"/>
      <c r="BL115" s="952"/>
      <c r="BM115" s="952"/>
      <c r="BN115" s="952"/>
      <c r="BO115" s="952"/>
      <c r="BP115" s="953"/>
      <c r="BQ115" s="954">
        <v>34125</v>
      </c>
      <c r="BR115" s="955"/>
      <c r="BS115" s="955"/>
      <c r="BT115" s="955"/>
      <c r="BU115" s="955"/>
      <c r="BV115" s="955">
        <v>40875</v>
      </c>
      <c r="BW115" s="955"/>
      <c r="BX115" s="955"/>
      <c r="BY115" s="955"/>
      <c r="BZ115" s="955"/>
      <c r="CA115" s="955">
        <v>28375</v>
      </c>
      <c r="CB115" s="955"/>
      <c r="CC115" s="955"/>
      <c r="CD115" s="955"/>
      <c r="CE115" s="955"/>
      <c r="CF115" s="949">
        <v>0.8</v>
      </c>
      <c r="CG115" s="950"/>
      <c r="CH115" s="950"/>
      <c r="CI115" s="950"/>
      <c r="CJ115" s="950"/>
      <c r="CK115" s="977"/>
      <c r="CL115" s="978"/>
      <c r="CM115" s="951" t="s">
        <v>450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433</v>
      </c>
      <c r="DH115" s="988"/>
      <c r="DI115" s="988"/>
      <c r="DJ115" s="988"/>
      <c r="DK115" s="989"/>
      <c r="DL115" s="990" t="s">
        <v>433</v>
      </c>
      <c r="DM115" s="988"/>
      <c r="DN115" s="988"/>
      <c r="DO115" s="988"/>
      <c r="DP115" s="989"/>
      <c r="DQ115" s="990" t="s">
        <v>433</v>
      </c>
      <c r="DR115" s="988"/>
      <c r="DS115" s="988"/>
      <c r="DT115" s="988"/>
      <c r="DU115" s="989"/>
      <c r="DV115" s="991" t="s">
        <v>433</v>
      </c>
      <c r="DW115" s="992"/>
      <c r="DX115" s="992"/>
      <c r="DY115" s="992"/>
      <c r="DZ115" s="993"/>
    </row>
    <row r="116" spans="1:130" s="226" customFormat="1" ht="26.25" customHeight="1">
      <c r="A116" s="985"/>
      <c r="B116" s="986"/>
      <c r="C116" s="994" t="s">
        <v>451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435</v>
      </c>
      <c r="AB116" s="988"/>
      <c r="AC116" s="988"/>
      <c r="AD116" s="988"/>
      <c r="AE116" s="989"/>
      <c r="AF116" s="990" t="s">
        <v>435</v>
      </c>
      <c r="AG116" s="988"/>
      <c r="AH116" s="988"/>
      <c r="AI116" s="988"/>
      <c r="AJ116" s="989"/>
      <c r="AK116" s="990" t="s">
        <v>435</v>
      </c>
      <c r="AL116" s="988"/>
      <c r="AM116" s="988"/>
      <c r="AN116" s="988"/>
      <c r="AO116" s="989"/>
      <c r="AP116" s="991" t="s">
        <v>433</v>
      </c>
      <c r="AQ116" s="992"/>
      <c r="AR116" s="992"/>
      <c r="AS116" s="992"/>
      <c r="AT116" s="993"/>
      <c r="AU116" s="937"/>
      <c r="AV116" s="938"/>
      <c r="AW116" s="938"/>
      <c r="AX116" s="938"/>
      <c r="AY116" s="938"/>
      <c r="AZ116" s="996" t="s">
        <v>452</v>
      </c>
      <c r="BA116" s="997"/>
      <c r="BB116" s="997"/>
      <c r="BC116" s="997"/>
      <c r="BD116" s="997"/>
      <c r="BE116" s="997"/>
      <c r="BF116" s="997"/>
      <c r="BG116" s="997"/>
      <c r="BH116" s="997"/>
      <c r="BI116" s="997"/>
      <c r="BJ116" s="997"/>
      <c r="BK116" s="997"/>
      <c r="BL116" s="997"/>
      <c r="BM116" s="997"/>
      <c r="BN116" s="997"/>
      <c r="BO116" s="997"/>
      <c r="BP116" s="998"/>
      <c r="BQ116" s="954" t="s">
        <v>435</v>
      </c>
      <c r="BR116" s="955"/>
      <c r="BS116" s="955"/>
      <c r="BT116" s="955"/>
      <c r="BU116" s="955"/>
      <c r="BV116" s="955" t="s">
        <v>433</v>
      </c>
      <c r="BW116" s="955"/>
      <c r="BX116" s="955"/>
      <c r="BY116" s="955"/>
      <c r="BZ116" s="955"/>
      <c r="CA116" s="955" t="s">
        <v>435</v>
      </c>
      <c r="CB116" s="955"/>
      <c r="CC116" s="955"/>
      <c r="CD116" s="955"/>
      <c r="CE116" s="955"/>
      <c r="CF116" s="949" t="s">
        <v>435</v>
      </c>
      <c r="CG116" s="950"/>
      <c r="CH116" s="950"/>
      <c r="CI116" s="950"/>
      <c r="CJ116" s="950"/>
      <c r="CK116" s="977"/>
      <c r="CL116" s="978"/>
      <c r="CM116" s="951" t="s">
        <v>453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435</v>
      </c>
      <c r="DH116" s="988"/>
      <c r="DI116" s="988"/>
      <c r="DJ116" s="988"/>
      <c r="DK116" s="989"/>
      <c r="DL116" s="990" t="s">
        <v>435</v>
      </c>
      <c r="DM116" s="988"/>
      <c r="DN116" s="988"/>
      <c r="DO116" s="988"/>
      <c r="DP116" s="989"/>
      <c r="DQ116" s="990" t="s">
        <v>435</v>
      </c>
      <c r="DR116" s="988"/>
      <c r="DS116" s="988"/>
      <c r="DT116" s="988"/>
      <c r="DU116" s="989"/>
      <c r="DV116" s="991" t="s">
        <v>435</v>
      </c>
      <c r="DW116" s="992"/>
      <c r="DX116" s="992"/>
      <c r="DY116" s="992"/>
      <c r="DZ116" s="993"/>
    </row>
    <row r="117" spans="1:130" s="226" customFormat="1" ht="26.25" customHeight="1">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454</v>
      </c>
      <c r="Z117" s="923"/>
      <c r="AA117" s="1007">
        <v>872490</v>
      </c>
      <c r="AB117" s="1008"/>
      <c r="AC117" s="1008"/>
      <c r="AD117" s="1008"/>
      <c r="AE117" s="1009"/>
      <c r="AF117" s="1010">
        <v>928037</v>
      </c>
      <c r="AG117" s="1008"/>
      <c r="AH117" s="1008"/>
      <c r="AI117" s="1008"/>
      <c r="AJ117" s="1009"/>
      <c r="AK117" s="1010">
        <v>1008528</v>
      </c>
      <c r="AL117" s="1008"/>
      <c r="AM117" s="1008"/>
      <c r="AN117" s="1008"/>
      <c r="AO117" s="1009"/>
      <c r="AP117" s="1011"/>
      <c r="AQ117" s="1012"/>
      <c r="AR117" s="1012"/>
      <c r="AS117" s="1012"/>
      <c r="AT117" s="1013"/>
      <c r="AU117" s="937"/>
      <c r="AV117" s="938"/>
      <c r="AW117" s="938"/>
      <c r="AX117" s="938"/>
      <c r="AY117" s="938"/>
      <c r="AZ117" s="1003" t="s">
        <v>455</v>
      </c>
      <c r="BA117" s="1004"/>
      <c r="BB117" s="1004"/>
      <c r="BC117" s="1004"/>
      <c r="BD117" s="1004"/>
      <c r="BE117" s="1004"/>
      <c r="BF117" s="1004"/>
      <c r="BG117" s="1004"/>
      <c r="BH117" s="1004"/>
      <c r="BI117" s="1004"/>
      <c r="BJ117" s="1004"/>
      <c r="BK117" s="1004"/>
      <c r="BL117" s="1004"/>
      <c r="BM117" s="1004"/>
      <c r="BN117" s="1004"/>
      <c r="BO117" s="1004"/>
      <c r="BP117" s="1005"/>
      <c r="BQ117" s="954" t="s">
        <v>138</v>
      </c>
      <c r="BR117" s="955"/>
      <c r="BS117" s="955"/>
      <c r="BT117" s="955"/>
      <c r="BU117" s="955"/>
      <c r="BV117" s="955" t="s">
        <v>138</v>
      </c>
      <c r="BW117" s="955"/>
      <c r="BX117" s="955"/>
      <c r="BY117" s="955"/>
      <c r="BZ117" s="955"/>
      <c r="CA117" s="955" t="s">
        <v>456</v>
      </c>
      <c r="CB117" s="955"/>
      <c r="CC117" s="955"/>
      <c r="CD117" s="955"/>
      <c r="CE117" s="955"/>
      <c r="CF117" s="949" t="s">
        <v>456</v>
      </c>
      <c r="CG117" s="950"/>
      <c r="CH117" s="950"/>
      <c r="CI117" s="950"/>
      <c r="CJ117" s="950"/>
      <c r="CK117" s="977"/>
      <c r="CL117" s="978"/>
      <c r="CM117" s="951" t="s">
        <v>457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458</v>
      </c>
      <c r="DH117" s="988"/>
      <c r="DI117" s="988"/>
      <c r="DJ117" s="988"/>
      <c r="DK117" s="989"/>
      <c r="DL117" s="990" t="s">
        <v>138</v>
      </c>
      <c r="DM117" s="988"/>
      <c r="DN117" s="988"/>
      <c r="DO117" s="988"/>
      <c r="DP117" s="989"/>
      <c r="DQ117" s="990" t="s">
        <v>458</v>
      </c>
      <c r="DR117" s="988"/>
      <c r="DS117" s="988"/>
      <c r="DT117" s="988"/>
      <c r="DU117" s="989"/>
      <c r="DV117" s="991" t="s">
        <v>459</v>
      </c>
      <c r="DW117" s="992"/>
      <c r="DX117" s="992"/>
      <c r="DY117" s="992"/>
      <c r="DZ117" s="993"/>
    </row>
    <row r="118" spans="1:130" s="226" customFormat="1" ht="26.25" customHeight="1">
      <c r="A118" s="941" t="s">
        <v>428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425</v>
      </c>
      <c r="AB118" s="922"/>
      <c r="AC118" s="922"/>
      <c r="AD118" s="922"/>
      <c r="AE118" s="923"/>
      <c r="AF118" s="921" t="s">
        <v>426</v>
      </c>
      <c r="AG118" s="922"/>
      <c r="AH118" s="922"/>
      <c r="AI118" s="922"/>
      <c r="AJ118" s="923"/>
      <c r="AK118" s="921" t="s">
        <v>303</v>
      </c>
      <c r="AL118" s="922"/>
      <c r="AM118" s="922"/>
      <c r="AN118" s="922"/>
      <c r="AO118" s="923"/>
      <c r="AP118" s="999" t="s">
        <v>427</v>
      </c>
      <c r="AQ118" s="1000"/>
      <c r="AR118" s="1000"/>
      <c r="AS118" s="1000"/>
      <c r="AT118" s="1001"/>
      <c r="AU118" s="937"/>
      <c r="AV118" s="938"/>
      <c r="AW118" s="938"/>
      <c r="AX118" s="938"/>
      <c r="AY118" s="938"/>
      <c r="AZ118" s="1002" t="s">
        <v>460</v>
      </c>
      <c r="BA118" s="994"/>
      <c r="BB118" s="994"/>
      <c r="BC118" s="994"/>
      <c r="BD118" s="994"/>
      <c r="BE118" s="994"/>
      <c r="BF118" s="994"/>
      <c r="BG118" s="994"/>
      <c r="BH118" s="994"/>
      <c r="BI118" s="994"/>
      <c r="BJ118" s="994"/>
      <c r="BK118" s="994"/>
      <c r="BL118" s="994"/>
      <c r="BM118" s="994"/>
      <c r="BN118" s="994"/>
      <c r="BO118" s="994"/>
      <c r="BP118" s="995"/>
      <c r="BQ118" s="1028" t="s">
        <v>138</v>
      </c>
      <c r="BR118" s="1029"/>
      <c r="BS118" s="1029"/>
      <c r="BT118" s="1029"/>
      <c r="BU118" s="1029"/>
      <c r="BV118" s="1029" t="s">
        <v>138</v>
      </c>
      <c r="BW118" s="1029"/>
      <c r="BX118" s="1029"/>
      <c r="BY118" s="1029"/>
      <c r="BZ118" s="1029"/>
      <c r="CA118" s="1029" t="s">
        <v>456</v>
      </c>
      <c r="CB118" s="1029"/>
      <c r="CC118" s="1029"/>
      <c r="CD118" s="1029"/>
      <c r="CE118" s="1029"/>
      <c r="CF118" s="949" t="s">
        <v>456</v>
      </c>
      <c r="CG118" s="950"/>
      <c r="CH118" s="950"/>
      <c r="CI118" s="950"/>
      <c r="CJ118" s="950"/>
      <c r="CK118" s="977"/>
      <c r="CL118" s="978"/>
      <c r="CM118" s="951" t="s">
        <v>461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458</v>
      </c>
      <c r="DH118" s="988"/>
      <c r="DI118" s="988"/>
      <c r="DJ118" s="988"/>
      <c r="DK118" s="989"/>
      <c r="DL118" s="990" t="s">
        <v>138</v>
      </c>
      <c r="DM118" s="988"/>
      <c r="DN118" s="988"/>
      <c r="DO118" s="988"/>
      <c r="DP118" s="989"/>
      <c r="DQ118" s="990" t="s">
        <v>456</v>
      </c>
      <c r="DR118" s="988"/>
      <c r="DS118" s="988"/>
      <c r="DT118" s="988"/>
      <c r="DU118" s="989"/>
      <c r="DV118" s="991" t="s">
        <v>456</v>
      </c>
      <c r="DW118" s="992"/>
      <c r="DX118" s="992"/>
      <c r="DY118" s="992"/>
      <c r="DZ118" s="993"/>
    </row>
    <row r="119" spans="1:130" s="226" customFormat="1" ht="26.25" customHeight="1">
      <c r="A119" s="1085" t="s">
        <v>431</v>
      </c>
      <c r="B119" s="976"/>
      <c r="C119" s="958" t="s">
        <v>432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138</v>
      </c>
      <c r="AB119" s="929"/>
      <c r="AC119" s="929"/>
      <c r="AD119" s="929"/>
      <c r="AE119" s="930"/>
      <c r="AF119" s="931" t="s">
        <v>138</v>
      </c>
      <c r="AG119" s="929"/>
      <c r="AH119" s="929"/>
      <c r="AI119" s="929"/>
      <c r="AJ119" s="930"/>
      <c r="AK119" s="931" t="s">
        <v>456</v>
      </c>
      <c r="AL119" s="929"/>
      <c r="AM119" s="929"/>
      <c r="AN119" s="929"/>
      <c r="AO119" s="930"/>
      <c r="AP119" s="932" t="s">
        <v>138</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462</v>
      </c>
      <c r="BP119" s="1034"/>
      <c r="BQ119" s="1028">
        <v>12867506</v>
      </c>
      <c r="BR119" s="1029"/>
      <c r="BS119" s="1029"/>
      <c r="BT119" s="1029"/>
      <c r="BU119" s="1029"/>
      <c r="BV119" s="1029">
        <v>13506952</v>
      </c>
      <c r="BW119" s="1029"/>
      <c r="BX119" s="1029"/>
      <c r="BY119" s="1029"/>
      <c r="BZ119" s="1029"/>
      <c r="CA119" s="1029">
        <v>13745453</v>
      </c>
      <c r="CB119" s="1029"/>
      <c r="CC119" s="1029"/>
      <c r="CD119" s="1029"/>
      <c r="CE119" s="1029"/>
      <c r="CF119" s="1030"/>
      <c r="CG119" s="1031"/>
      <c r="CH119" s="1031"/>
      <c r="CI119" s="1031"/>
      <c r="CJ119" s="1032"/>
      <c r="CK119" s="979"/>
      <c r="CL119" s="980"/>
      <c r="CM119" s="1002" t="s">
        <v>463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23737</v>
      </c>
      <c r="DH119" s="1015"/>
      <c r="DI119" s="1015"/>
      <c r="DJ119" s="1015"/>
      <c r="DK119" s="1016"/>
      <c r="DL119" s="1014">
        <v>19163</v>
      </c>
      <c r="DM119" s="1015"/>
      <c r="DN119" s="1015"/>
      <c r="DO119" s="1015"/>
      <c r="DP119" s="1016"/>
      <c r="DQ119" s="1014">
        <v>14733</v>
      </c>
      <c r="DR119" s="1015"/>
      <c r="DS119" s="1015"/>
      <c r="DT119" s="1015"/>
      <c r="DU119" s="1016"/>
      <c r="DV119" s="1017">
        <v>0.4</v>
      </c>
      <c r="DW119" s="1018"/>
      <c r="DX119" s="1018"/>
      <c r="DY119" s="1018"/>
      <c r="DZ119" s="1019"/>
    </row>
    <row r="120" spans="1:130" s="226" customFormat="1" ht="26.25" customHeight="1">
      <c r="A120" s="1086"/>
      <c r="B120" s="978"/>
      <c r="C120" s="951" t="s">
        <v>437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138</v>
      </c>
      <c r="AB120" s="988"/>
      <c r="AC120" s="988"/>
      <c r="AD120" s="988"/>
      <c r="AE120" s="989"/>
      <c r="AF120" s="990" t="s">
        <v>456</v>
      </c>
      <c r="AG120" s="988"/>
      <c r="AH120" s="988"/>
      <c r="AI120" s="988"/>
      <c r="AJ120" s="989"/>
      <c r="AK120" s="990" t="s">
        <v>456</v>
      </c>
      <c r="AL120" s="988"/>
      <c r="AM120" s="988"/>
      <c r="AN120" s="988"/>
      <c r="AO120" s="989"/>
      <c r="AP120" s="991" t="s">
        <v>138</v>
      </c>
      <c r="AQ120" s="992"/>
      <c r="AR120" s="992"/>
      <c r="AS120" s="992"/>
      <c r="AT120" s="993"/>
      <c r="AU120" s="1020" t="s">
        <v>464</v>
      </c>
      <c r="AV120" s="1021"/>
      <c r="AW120" s="1021"/>
      <c r="AX120" s="1021"/>
      <c r="AY120" s="1022"/>
      <c r="AZ120" s="958" t="s">
        <v>465</v>
      </c>
      <c r="BA120" s="926"/>
      <c r="BB120" s="926"/>
      <c r="BC120" s="926"/>
      <c r="BD120" s="926"/>
      <c r="BE120" s="926"/>
      <c r="BF120" s="926"/>
      <c r="BG120" s="926"/>
      <c r="BH120" s="926"/>
      <c r="BI120" s="926"/>
      <c r="BJ120" s="926"/>
      <c r="BK120" s="926"/>
      <c r="BL120" s="926"/>
      <c r="BM120" s="926"/>
      <c r="BN120" s="926"/>
      <c r="BO120" s="926"/>
      <c r="BP120" s="927"/>
      <c r="BQ120" s="959">
        <v>5677865</v>
      </c>
      <c r="BR120" s="960"/>
      <c r="BS120" s="960"/>
      <c r="BT120" s="960"/>
      <c r="BU120" s="960"/>
      <c r="BV120" s="960">
        <v>5798048</v>
      </c>
      <c r="BW120" s="960"/>
      <c r="BX120" s="960"/>
      <c r="BY120" s="960"/>
      <c r="BZ120" s="960"/>
      <c r="CA120" s="960">
        <v>6399978</v>
      </c>
      <c r="CB120" s="960"/>
      <c r="CC120" s="960"/>
      <c r="CD120" s="960"/>
      <c r="CE120" s="960"/>
      <c r="CF120" s="973">
        <v>177.3</v>
      </c>
      <c r="CG120" s="974"/>
      <c r="CH120" s="974"/>
      <c r="CI120" s="974"/>
      <c r="CJ120" s="974"/>
      <c r="CK120" s="1035" t="s">
        <v>466</v>
      </c>
      <c r="CL120" s="1036"/>
      <c r="CM120" s="1036"/>
      <c r="CN120" s="1036"/>
      <c r="CO120" s="1037"/>
      <c r="CP120" s="1043" t="s">
        <v>467</v>
      </c>
      <c r="CQ120" s="1044"/>
      <c r="CR120" s="1044"/>
      <c r="CS120" s="1044"/>
      <c r="CT120" s="1044"/>
      <c r="CU120" s="1044"/>
      <c r="CV120" s="1044"/>
      <c r="CW120" s="1044"/>
      <c r="CX120" s="1044"/>
      <c r="CY120" s="1044"/>
      <c r="CZ120" s="1044"/>
      <c r="DA120" s="1044"/>
      <c r="DB120" s="1044"/>
      <c r="DC120" s="1044"/>
      <c r="DD120" s="1044"/>
      <c r="DE120" s="1044"/>
      <c r="DF120" s="1045"/>
      <c r="DG120" s="959">
        <v>2392010</v>
      </c>
      <c r="DH120" s="960"/>
      <c r="DI120" s="960"/>
      <c r="DJ120" s="960"/>
      <c r="DK120" s="960"/>
      <c r="DL120" s="960">
        <v>2135815</v>
      </c>
      <c r="DM120" s="960"/>
      <c r="DN120" s="960"/>
      <c r="DO120" s="960"/>
      <c r="DP120" s="960"/>
      <c r="DQ120" s="960">
        <v>1732785</v>
      </c>
      <c r="DR120" s="960"/>
      <c r="DS120" s="960"/>
      <c r="DT120" s="960"/>
      <c r="DU120" s="960"/>
      <c r="DV120" s="961">
        <v>48</v>
      </c>
      <c r="DW120" s="961"/>
      <c r="DX120" s="961"/>
      <c r="DY120" s="961"/>
      <c r="DZ120" s="962"/>
    </row>
    <row r="121" spans="1:130" s="226" customFormat="1" ht="26.25" customHeight="1">
      <c r="A121" s="1086"/>
      <c r="B121" s="978"/>
      <c r="C121" s="1003" t="s">
        <v>468</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138</v>
      </c>
      <c r="AB121" s="988"/>
      <c r="AC121" s="988"/>
      <c r="AD121" s="988"/>
      <c r="AE121" s="989"/>
      <c r="AF121" s="990" t="s">
        <v>469</v>
      </c>
      <c r="AG121" s="988"/>
      <c r="AH121" s="988"/>
      <c r="AI121" s="988"/>
      <c r="AJ121" s="989"/>
      <c r="AK121" s="990" t="s">
        <v>138</v>
      </c>
      <c r="AL121" s="988"/>
      <c r="AM121" s="988"/>
      <c r="AN121" s="988"/>
      <c r="AO121" s="989"/>
      <c r="AP121" s="991" t="s">
        <v>459</v>
      </c>
      <c r="AQ121" s="992"/>
      <c r="AR121" s="992"/>
      <c r="AS121" s="992"/>
      <c r="AT121" s="993"/>
      <c r="AU121" s="1023"/>
      <c r="AV121" s="1024"/>
      <c r="AW121" s="1024"/>
      <c r="AX121" s="1024"/>
      <c r="AY121" s="1025"/>
      <c r="AZ121" s="951" t="s">
        <v>470</v>
      </c>
      <c r="BA121" s="952"/>
      <c r="BB121" s="952"/>
      <c r="BC121" s="952"/>
      <c r="BD121" s="952"/>
      <c r="BE121" s="952"/>
      <c r="BF121" s="952"/>
      <c r="BG121" s="952"/>
      <c r="BH121" s="952"/>
      <c r="BI121" s="952"/>
      <c r="BJ121" s="952"/>
      <c r="BK121" s="952"/>
      <c r="BL121" s="952"/>
      <c r="BM121" s="952"/>
      <c r="BN121" s="952"/>
      <c r="BO121" s="952"/>
      <c r="BP121" s="953"/>
      <c r="BQ121" s="954" t="s">
        <v>138</v>
      </c>
      <c r="BR121" s="955"/>
      <c r="BS121" s="955"/>
      <c r="BT121" s="955"/>
      <c r="BU121" s="955"/>
      <c r="BV121" s="955" t="s">
        <v>138</v>
      </c>
      <c r="BW121" s="955"/>
      <c r="BX121" s="955"/>
      <c r="BY121" s="955"/>
      <c r="BZ121" s="955"/>
      <c r="CA121" s="955" t="s">
        <v>456</v>
      </c>
      <c r="CB121" s="955"/>
      <c r="CC121" s="955"/>
      <c r="CD121" s="955"/>
      <c r="CE121" s="955"/>
      <c r="CF121" s="949" t="s">
        <v>456</v>
      </c>
      <c r="CG121" s="950"/>
      <c r="CH121" s="950"/>
      <c r="CI121" s="950"/>
      <c r="CJ121" s="950"/>
      <c r="CK121" s="1038"/>
      <c r="CL121" s="1039"/>
      <c r="CM121" s="1039"/>
      <c r="CN121" s="1039"/>
      <c r="CO121" s="1040"/>
      <c r="CP121" s="1048" t="s">
        <v>406</v>
      </c>
      <c r="CQ121" s="1049"/>
      <c r="CR121" s="1049"/>
      <c r="CS121" s="1049"/>
      <c r="CT121" s="1049"/>
      <c r="CU121" s="1049"/>
      <c r="CV121" s="1049"/>
      <c r="CW121" s="1049"/>
      <c r="CX121" s="1049"/>
      <c r="CY121" s="1049"/>
      <c r="CZ121" s="1049"/>
      <c r="DA121" s="1049"/>
      <c r="DB121" s="1049"/>
      <c r="DC121" s="1049"/>
      <c r="DD121" s="1049"/>
      <c r="DE121" s="1049"/>
      <c r="DF121" s="1050"/>
      <c r="DG121" s="954">
        <v>990736</v>
      </c>
      <c r="DH121" s="955"/>
      <c r="DI121" s="955"/>
      <c r="DJ121" s="955"/>
      <c r="DK121" s="955"/>
      <c r="DL121" s="955">
        <v>939016</v>
      </c>
      <c r="DM121" s="955"/>
      <c r="DN121" s="955"/>
      <c r="DO121" s="955"/>
      <c r="DP121" s="955"/>
      <c r="DQ121" s="955">
        <v>889358</v>
      </c>
      <c r="DR121" s="955"/>
      <c r="DS121" s="955"/>
      <c r="DT121" s="955"/>
      <c r="DU121" s="955"/>
      <c r="DV121" s="956">
        <v>24.6</v>
      </c>
      <c r="DW121" s="956"/>
      <c r="DX121" s="956"/>
      <c r="DY121" s="956"/>
      <c r="DZ121" s="957"/>
    </row>
    <row r="122" spans="1:130" s="226" customFormat="1" ht="26.25" customHeight="1">
      <c r="A122" s="1086"/>
      <c r="B122" s="978"/>
      <c r="C122" s="951" t="s">
        <v>447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458</v>
      </c>
      <c r="AB122" s="988"/>
      <c r="AC122" s="988"/>
      <c r="AD122" s="988"/>
      <c r="AE122" s="989"/>
      <c r="AF122" s="990" t="s">
        <v>138</v>
      </c>
      <c r="AG122" s="988"/>
      <c r="AH122" s="988"/>
      <c r="AI122" s="988"/>
      <c r="AJ122" s="989"/>
      <c r="AK122" s="990" t="s">
        <v>138</v>
      </c>
      <c r="AL122" s="988"/>
      <c r="AM122" s="988"/>
      <c r="AN122" s="988"/>
      <c r="AO122" s="989"/>
      <c r="AP122" s="991" t="s">
        <v>471</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7343960</v>
      </c>
      <c r="BR122" s="1029"/>
      <c r="BS122" s="1029"/>
      <c r="BT122" s="1029"/>
      <c r="BU122" s="1029"/>
      <c r="BV122" s="1029">
        <v>7523270</v>
      </c>
      <c r="BW122" s="1029"/>
      <c r="BX122" s="1029"/>
      <c r="BY122" s="1029"/>
      <c r="BZ122" s="1029"/>
      <c r="CA122" s="1029">
        <v>7970313</v>
      </c>
      <c r="CB122" s="1029"/>
      <c r="CC122" s="1029"/>
      <c r="CD122" s="1029"/>
      <c r="CE122" s="1029"/>
      <c r="CF122" s="1046">
        <v>220.8</v>
      </c>
      <c r="CG122" s="1047"/>
      <c r="CH122" s="1047"/>
      <c r="CI122" s="1047"/>
      <c r="CJ122" s="1047"/>
      <c r="CK122" s="1038"/>
      <c r="CL122" s="1039"/>
      <c r="CM122" s="1039"/>
      <c r="CN122" s="1039"/>
      <c r="CO122" s="1040"/>
      <c r="CP122" s="1048" t="s">
        <v>473</v>
      </c>
      <c r="CQ122" s="1049"/>
      <c r="CR122" s="1049"/>
      <c r="CS122" s="1049"/>
      <c r="CT122" s="1049"/>
      <c r="CU122" s="1049"/>
      <c r="CV122" s="1049"/>
      <c r="CW122" s="1049"/>
      <c r="CX122" s="1049"/>
      <c r="CY122" s="1049"/>
      <c r="CZ122" s="1049"/>
      <c r="DA122" s="1049"/>
      <c r="DB122" s="1049"/>
      <c r="DC122" s="1049"/>
      <c r="DD122" s="1049"/>
      <c r="DE122" s="1049"/>
      <c r="DF122" s="1050"/>
      <c r="DG122" s="954">
        <v>845321</v>
      </c>
      <c r="DH122" s="955"/>
      <c r="DI122" s="955"/>
      <c r="DJ122" s="955"/>
      <c r="DK122" s="955"/>
      <c r="DL122" s="955">
        <v>814681</v>
      </c>
      <c r="DM122" s="955"/>
      <c r="DN122" s="955"/>
      <c r="DO122" s="955"/>
      <c r="DP122" s="955"/>
      <c r="DQ122" s="955">
        <v>780004</v>
      </c>
      <c r="DR122" s="955"/>
      <c r="DS122" s="955"/>
      <c r="DT122" s="955"/>
      <c r="DU122" s="955"/>
      <c r="DV122" s="956">
        <v>21.6</v>
      </c>
      <c r="DW122" s="956"/>
      <c r="DX122" s="956"/>
      <c r="DY122" s="956"/>
      <c r="DZ122" s="957"/>
    </row>
    <row r="123" spans="1:130" s="226" customFormat="1" ht="26.25" customHeight="1">
      <c r="A123" s="1086"/>
      <c r="B123" s="978"/>
      <c r="C123" s="951" t="s">
        <v>453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138</v>
      </c>
      <c r="AB123" s="988"/>
      <c r="AC123" s="988"/>
      <c r="AD123" s="988"/>
      <c r="AE123" s="989"/>
      <c r="AF123" s="990" t="s">
        <v>138</v>
      </c>
      <c r="AG123" s="988"/>
      <c r="AH123" s="988"/>
      <c r="AI123" s="988"/>
      <c r="AJ123" s="989"/>
      <c r="AK123" s="990" t="s">
        <v>459</v>
      </c>
      <c r="AL123" s="988"/>
      <c r="AM123" s="988"/>
      <c r="AN123" s="988"/>
      <c r="AO123" s="989"/>
      <c r="AP123" s="991" t="s">
        <v>456</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474</v>
      </c>
      <c r="BP123" s="1034"/>
      <c r="BQ123" s="1092">
        <v>13021825</v>
      </c>
      <c r="BR123" s="1093"/>
      <c r="BS123" s="1093"/>
      <c r="BT123" s="1093"/>
      <c r="BU123" s="1093"/>
      <c r="BV123" s="1093">
        <v>13321318</v>
      </c>
      <c r="BW123" s="1093"/>
      <c r="BX123" s="1093"/>
      <c r="BY123" s="1093"/>
      <c r="BZ123" s="1093"/>
      <c r="CA123" s="1093">
        <v>14370291</v>
      </c>
      <c r="CB123" s="1093"/>
      <c r="CC123" s="1093"/>
      <c r="CD123" s="1093"/>
      <c r="CE123" s="1093"/>
      <c r="CF123" s="1030"/>
      <c r="CG123" s="1031"/>
      <c r="CH123" s="1031"/>
      <c r="CI123" s="1031"/>
      <c r="CJ123" s="1032"/>
      <c r="CK123" s="1038"/>
      <c r="CL123" s="1039"/>
      <c r="CM123" s="1039"/>
      <c r="CN123" s="1039"/>
      <c r="CO123" s="1040"/>
      <c r="CP123" s="1048" t="s">
        <v>475</v>
      </c>
      <c r="CQ123" s="1049"/>
      <c r="CR123" s="1049"/>
      <c r="CS123" s="1049"/>
      <c r="CT123" s="1049"/>
      <c r="CU123" s="1049"/>
      <c r="CV123" s="1049"/>
      <c r="CW123" s="1049"/>
      <c r="CX123" s="1049"/>
      <c r="CY123" s="1049"/>
      <c r="CZ123" s="1049"/>
      <c r="DA123" s="1049"/>
      <c r="DB123" s="1049"/>
      <c r="DC123" s="1049"/>
      <c r="DD123" s="1049"/>
      <c r="DE123" s="1049"/>
      <c r="DF123" s="1050"/>
      <c r="DG123" s="987" t="s">
        <v>476</v>
      </c>
      <c r="DH123" s="988"/>
      <c r="DI123" s="988"/>
      <c r="DJ123" s="988"/>
      <c r="DK123" s="989"/>
      <c r="DL123" s="990" t="s">
        <v>138</v>
      </c>
      <c r="DM123" s="988"/>
      <c r="DN123" s="988"/>
      <c r="DO123" s="988"/>
      <c r="DP123" s="989"/>
      <c r="DQ123" s="990" t="s">
        <v>138</v>
      </c>
      <c r="DR123" s="988"/>
      <c r="DS123" s="988"/>
      <c r="DT123" s="988"/>
      <c r="DU123" s="989"/>
      <c r="DV123" s="991" t="s">
        <v>138</v>
      </c>
      <c r="DW123" s="992"/>
      <c r="DX123" s="992"/>
      <c r="DY123" s="992"/>
      <c r="DZ123" s="993"/>
    </row>
    <row r="124" spans="1:130" s="226" customFormat="1" ht="26.25" customHeight="1" thickBot="1">
      <c r="A124" s="1086"/>
      <c r="B124" s="978"/>
      <c r="C124" s="951" t="s">
        <v>457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456</v>
      </c>
      <c r="AB124" s="988"/>
      <c r="AC124" s="988"/>
      <c r="AD124" s="988"/>
      <c r="AE124" s="989"/>
      <c r="AF124" s="990" t="s">
        <v>138</v>
      </c>
      <c r="AG124" s="988"/>
      <c r="AH124" s="988"/>
      <c r="AI124" s="988"/>
      <c r="AJ124" s="989"/>
      <c r="AK124" s="990" t="s">
        <v>476</v>
      </c>
      <c r="AL124" s="988"/>
      <c r="AM124" s="988"/>
      <c r="AN124" s="988"/>
      <c r="AO124" s="989"/>
      <c r="AP124" s="991" t="s">
        <v>456</v>
      </c>
      <c r="AQ124" s="992"/>
      <c r="AR124" s="992"/>
      <c r="AS124" s="992"/>
      <c r="AT124" s="993"/>
      <c r="AU124" s="1088" t="s">
        <v>477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138</v>
      </c>
      <c r="BR124" s="1056"/>
      <c r="BS124" s="1056"/>
      <c r="BT124" s="1056"/>
      <c r="BU124" s="1056"/>
      <c r="BV124" s="1056">
        <v>5.5</v>
      </c>
      <c r="BW124" s="1056"/>
      <c r="BX124" s="1056"/>
      <c r="BY124" s="1056"/>
      <c r="BZ124" s="1056"/>
      <c r="CA124" s="1056" t="s">
        <v>138</v>
      </c>
      <c r="CB124" s="1056"/>
      <c r="CC124" s="1056"/>
      <c r="CD124" s="1056"/>
      <c r="CE124" s="1056"/>
      <c r="CF124" s="1057"/>
      <c r="CG124" s="1058"/>
      <c r="CH124" s="1058"/>
      <c r="CI124" s="1058"/>
      <c r="CJ124" s="1059"/>
      <c r="CK124" s="1041"/>
      <c r="CL124" s="1041"/>
      <c r="CM124" s="1041"/>
      <c r="CN124" s="1041"/>
      <c r="CO124" s="1042"/>
      <c r="CP124" s="1048" t="s">
        <v>478</v>
      </c>
      <c r="CQ124" s="1049"/>
      <c r="CR124" s="1049"/>
      <c r="CS124" s="1049"/>
      <c r="CT124" s="1049"/>
      <c r="CU124" s="1049"/>
      <c r="CV124" s="1049"/>
      <c r="CW124" s="1049"/>
      <c r="CX124" s="1049"/>
      <c r="CY124" s="1049"/>
      <c r="CZ124" s="1049"/>
      <c r="DA124" s="1049"/>
      <c r="DB124" s="1049"/>
      <c r="DC124" s="1049"/>
      <c r="DD124" s="1049"/>
      <c r="DE124" s="1049"/>
      <c r="DF124" s="1050"/>
      <c r="DG124" s="1033" t="s">
        <v>138</v>
      </c>
      <c r="DH124" s="1015"/>
      <c r="DI124" s="1015"/>
      <c r="DJ124" s="1015"/>
      <c r="DK124" s="1016"/>
      <c r="DL124" s="1014" t="s">
        <v>138</v>
      </c>
      <c r="DM124" s="1015"/>
      <c r="DN124" s="1015"/>
      <c r="DO124" s="1015"/>
      <c r="DP124" s="1016"/>
      <c r="DQ124" s="1014" t="s">
        <v>138</v>
      </c>
      <c r="DR124" s="1015"/>
      <c r="DS124" s="1015"/>
      <c r="DT124" s="1015"/>
      <c r="DU124" s="1016"/>
      <c r="DV124" s="1017" t="s">
        <v>456</v>
      </c>
      <c r="DW124" s="1018"/>
      <c r="DX124" s="1018"/>
      <c r="DY124" s="1018"/>
      <c r="DZ124" s="1019"/>
    </row>
    <row r="125" spans="1:130" s="226" customFormat="1" ht="26.25" customHeight="1">
      <c r="A125" s="1086"/>
      <c r="B125" s="978"/>
      <c r="C125" s="951" t="s">
        <v>461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138</v>
      </c>
      <c r="AB125" s="988"/>
      <c r="AC125" s="988"/>
      <c r="AD125" s="988"/>
      <c r="AE125" s="989"/>
      <c r="AF125" s="990" t="s">
        <v>471</v>
      </c>
      <c r="AG125" s="988"/>
      <c r="AH125" s="988"/>
      <c r="AI125" s="988"/>
      <c r="AJ125" s="989"/>
      <c r="AK125" s="990" t="s">
        <v>138</v>
      </c>
      <c r="AL125" s="988"/>
      <c r="AM125" s="988"/>
      <c r="AN125" s="988"/>
      <c r="AO125" s="989"/>
      <c r="AP125" s="991" t="s">
        <v>138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479</v>
      </c>
      <c r="CL125" s="1036"/>
      <c r="CM125" s="1036"/>
      <c r="CN125" s="1036"/>
      <c r="CO125" s="1037"/>
      <c r="CP125" s="958" t="s">
        <v>480</v>
      </c>
      <c r="CQ125" s="926"/>
      <c r="CR125" s="926"/>
      <c r="CS125" s="926"/>
      <c r="CT125" s="926"/>
      <c r="CU125" s="926"/>
      <c r="CV125" s="926"/>
      <c r="CW125" s="926"/>
      <c r="CX125" s="926"/>
      <c r="CY125" s="926"/>
      <c r="CZ125" s="926"/>
      <c r="DA125" s="926"/>
      <c r="DB125" s="926"/>
      <c r="DC125" s="926"/>
      <c r="DD125" s="926"/>
      <c r="DE125" s="926"/>
      <c r="DF125" s="927"/>
      <c r="DG125" s="959" t="s">
        <v>138</v>
      </c>
      <c r="DH125" s="960"/>
      <c r="DI125" s="960"/>
      <c r="DJ125" s="960"/>
      <c r="DK125" s="960"/>
      <c r="DL125" s="960" t="s">
        <v>138</v>
      </c>
      <c r="DM125" s="960"/>
      <c r="DN125" s="960"/>
      <c r="DO125" s="960"/>
      <c r="DP125" s="960"/>
      <c r="DQ125" s="960" t="s">
        <v>456</v>
      </c>
      <c r="DR125" s="960"/>
      <c r="DS125" s="960"/>
      <c r="DT125" s="960"/>
      <c r="DU125" s="960"/>
      <c r="DV125" s="961" t="s">
        <v>456</v>
      </c>
      <c r="DW125" s="961"/>
      <c r="DX125" s="961"/>
      <c r="DY125" s="961"/>
      <c r="DZ125" s="962"/>
    </row>
    <row r="126" spans="1:130" s="226" customFormat="1" ht="26.25" customHeight="1" thickBot="1">
      <c r="A126" s="1086"/>
      <c r="B126" s="978"/>
      <c r="C126" s="951" t="s">
        <v>463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5394</v>
      </c>
      <c r="AB126" s="988"/>
      <c r="AC126" s="988"/>
      <c r="AD126" s="988"/>
      <c r="AE126" s="989"/>
      <c r="AF126" s="990">
        <v>5060</v>
      </c>
      <c r="AG126" s="988"/>
      <c r="AH126" s="988"/>
      <c r="AI126" s="988"/>
      <c r="AJ126" s="989"/>
      <c r="AK126" s="990">
        <v>4807</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481</v>
      </c>
      <c r="CQ126" s="952"/>
      <c r="CR126" s="952"/>
      <c r="CS126" s="952"/>
      <c r="CT126" s="952"/>
      <c r="CU126" s="952"/>
      <c r="CV126" s="952"/>
      <c r="CW126" s="952"/>
      <c r="CX126" s="952"/>
      <c r="CY126" s="952"/>
      <c r="CZ126" s="952"/>
      <c r="DA126" s="952"/>
      <c r="DB126" s="952"/>
      <c r="DC126" s="952"/>
      <c r="DD126" s="952"/>
      <c r="DE126" s="952"/>
      <c r="DF126" s="953"/>
      <c r="DG126" s="954" t="s">
        <v>138</v>
      </c>
      <c r="DH126" s="955"/>
      <c r="DI126" s="955"/>
      <c r="DJ126" s="955"/>
      <c r="DK126" s="955"/>
      <c r="DL126" s="955" t="s">
        <v>456</v>
      </c>
      <c r="DM126" s="955"/>
      <c r="DN126" s="955"/>
      <c r="DO126" s="955"/>
      <c r="DP126" s="955"/>
      <c r="DQ126" s="955" t="s">
        <v>456</v>
      </c>
      <c r="DR126" s="955"/>
      <c r="DS126" s="955"/>
      <c r="DT126" s="955"/>
      <c r="DU126" s="955"/>
      <c r="DV126" s="956" t="s">
        <v>138</v>
      </c>
      <c r="DW126" s="956"/>
      <c r="DX126" s="956"/>
      <c r="DY126" s="956"/>
      <c r="DZ126" s="957"/>
    </row>
    <row r="127" spans="1:130" s="226" customFormat="1" ht="26.25" customHeight="1">
      <c r="A127" s="1087"/>
      <c r="B127" s="980"/>
      <c r="C127" s="1002" t="s">
        <v>482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3065</v>
      </c>
      <c r="AB127" s="988"/>
      <c r="AC127" s="988"/>
      <c r="AD127" s="988"/>
      <c r="AE127" s="989"/>
      <c r="AF127" s="990">
        <v>2145</v>
      </c>
      <c r="AG127" s="988"/>
      <c r="AH127" s="988"/>
      <c r="AI127" s="988"/>
      <c r="AJ127" s="989"/>
      <c r="AK127" s="990">
        <v>2323</v>
      </c>
      <c r="AL127" s="988"/>
      <c r="AM127" s="988"/>
      <c r="AN127" s="988"/>
      <c r="AO127" s="989"/>
      <c r="AP127" s="991">
        <v>0.1</v>
      </c>
      <c r="AQ127" s="992"/>
      <c r="AR127" s="992"/>
      <c r="AS127" s="992"/>
      <c r="AT127" s="993"/>
      <c r="AU127" s="228"/>
      <c r="AV127" s="228"/>
      <c r="AW127" s="228"/>
      <c r="AX127" s="1060" t="s">
        <v>483</v>
      </c>
      <c r="AY127" s="1061"/>
      <c r="AZ127" s="1061"/>
      <c r="BA127" s="1061"/>
      <c r="BB127" s="1061"/>
      <c r="BC127" s="1061"/>
      <c r="BD127" s="1061"/>
      <c r="BE127" s="1062"/>
      <c r="BF127" s="1063" t="s">
        <v>484</v>
      </c>
      <c r="BG127" s="1061"/>
      <c r="BH127" s="1061"/>
      <c r="BI127" s="1061"/>
      <c r="BJ127" s="1061"/>
      <c r="BK127" s="1061"/>
      <c r="BL127" s="1062"/>
      <c r="BM127" s="1063" t="s">
        <v>485</v>
      </c>
      <c r="BN127" s="1061"/>
      <c r="BO127" s="1061"/>
      <c r="BP127" s="1061"/>
      <c r="BQ127" s="1061"/>
      <c r="BR127" s="1061"/>
      <c r="BS127" s="1062"/>
      <c r="BT127" s="1063" t="s">
        <v>486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487</v>
      </c>
      <c r="CQ127" s="952"/>
      <c r="CR127" s="952"/>
      <c r="CS127" s="952"/>
      <c r="CT127" s="952"/>
      <c r="CU127" s="952"/>
      <c r="CV127" s="952"/>
      <c r="CW127" s="952"/>
      <c r="CX127" s="952"/>
      <c r="CY127" s="952"/>
      <c r="CZ127" s="952"/>
      <c r="DA127" s="952"/>
      <c r="DB127" s="952"/>
      <c r="DC127" s="952"/>
      <c r="DD127" s="952"/>
      <c r="DE127" s="952"/>
      <c r="DF127" s="953"/>
      <c r="DG127" s="954" t="s">
        <v>471</v>
      </c>
      <c r="DH127" s="955"/>
      <c r="DI127" s="955"/>
      <c r="DJ127" s="955"/>
      <c r="DK127" s="955"/>
      <c r="DL127" s="955" t="s">
        <v>138</v>
      </c>
      <c r="DM127" s="955"/>
      <c r="DN127" s="955"/>
      <c r="DO127" s="955"/>
      <c r="DP127" s="955"/>
      <c r="DQ127" s="955" t="s">
        <v>138</v>
      </c>
      <c r="DR127" s="955"/>
      <c r="DS127" s="955"/>
      <c r="DT127" s="955"/>
      <c r="DU127" s="955"/>
      <c r="DV127" s="956" t="s">
        <v>456</v>
      </c>
      <c r="DW127" s="956"/>
      <c r="DX127" s="956"/>
      <c r="DY127" s="956"/>
      <c r="DZ127" s="957"/>
    </row>
    <row r="128" spans="1:130" s="226" customFormat="1" ht="26.25" customHeight="1" thickBot="1">
      <c r="A128" s="1070" t="s">
        <v>488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489</v>
      </c>
      <c r="X128" s="1072"/>
      <c r="Y128" s="1072"/>
      <c r="Z128" s="1073"/>
      <c r="AA128" s="1074">
        <v>8000</v>
      </c>
      <c r="AB128" s="1075"/>
      <c r="AC128" s="1075"/>
      <c r="AD128" s="1075"/>
      <c r="AE128" s="1076"/>
      <c r="AF128" s="1077" t="s">
        <v>456</v>
      </c>
      <c r="AG128" s="1075"/>
      <c r="AH128" s="1075"/>
      <c r="AI128" s="1075"/>
      <c r="AJ128" s="1076"/>
      <c r="AK128" s="1077" t="s">
        <v>471</v>
      </c>
      <c r="AL128" s="1075"/>
      <c r="AM128" s="1075"/>
      <c r="AN128" s="1075"/>
      <c r="AO128" s="1076"/>
      <c r="AP128" s="1078"/>
      <c r="AQ128" s="1079"/>
      <c r="AR128" s="1079"/>
      <c r="AS128" s="1079"/>
      <c r="AT128" s="1080"/>
      <c r="AU128" s="228"/>
      <c r="AV128" s="228"/>
      <c r="AW128" s="228"/>
      <c r="AX128" s="925" t="s">
        <v>490</v>
      </c>
      <c r="AY128" s="926"/>
      <c r="AZ128" s="926"/>
      <c r="BA128" s="926"/>
      <c r="BB128" s="926"/>
      <c r="BC128" s="926"/>
      <c r="BD128" s="926"/>
      <c r="BE128" s="927"/>
      <c r="BF128" s="1081" t="s">
        <v>456</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491</v>
      </c>
      <c r="CQ128" s="755"/>
      <c r="CR128" s="755"/>
      <c r="CS128" s="755"/>
      <c r="CT128" s="755"/>
      <c r="CU128" s="755"/>
      <c r="CV128" s="755"/>
      <c r="CW128" s="755"/>
      <c r="CX128" s="755"/>
      <c r="CY128" s="755"/>
      <c r="CZ128" s="755"/>
      <c r="DA128" s="755"/>
      <c r="DB128" s="755"/>
      <c r="DC128" s="755"/>
      <c r="DD128" s="755"/>
      <c r="DE128" s="755"/>
      <c r="DF128" s="1065"/>
      <c r="DG128" s="1066">
        <v>34125</v>
      </c>
      <c r="DH128" s="1067"/>
      <c r="DI128" s="1067"/>
      <c r="DJ128" s="1067"/>
      <c r="DK128" s="1067"/>
      <c r="DL128" s="1067">
        <v>40875</v>
      </c>
      <c r="DM128" s="1067"/>
      <c r="DN128" s="1067"/>
      <c r="DO128" s="1067"/>
      <c r="DP128" s="1067"/>
      <c r="DQ128" s="1067">
        <v>28375</v>
      </c>
      <c r="DR128" s="1067"/>
      <c r="DS128" s="1067"/>
      <c r="DT128" s="1067"/>
      <c r="DU128" s="1067"/>
      <c r="DV128" s="1068">
        <v>0.8</v>
      </c>
      <c r="DW128" s="1068"/>
      <c r="DX128" s="1068"/>
      <c r="DY128" s="1068"/>
      <c r="DZ128" s="1069"/>
    </row>
    <row r="129" spans="1:131" s="226" customFormat="1" ht="26.25" customHeight="1">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492</v>
      </c>
      <c r="X129" s="1100"/>
      <c r="Y129" s="1100"/>
      <c r="Z129" s="1101"/>
      <c r="AA129" s="987">
        <v>3733933</v>
      </c>
      <c r="AB129" s="988"/>
      <c r="AC129" s="988"/>
      <c r="AD129" s="988"/>
      <c r="AE129" s="989"/>
      <c r="AF129" s="990">
        <v>3976970</v>
      </c>
      <c r="AG129" s="988"/>
      <c r="AH129" s="988"/>
      <c r="AI129" s="988"/>
      <c r="AJ129" s="989"/>
      <c r="AK129" s="990">
        <v>4334386</v>
      </c>
      <c r="AL129" s="988"/>
      <c r="AM129" s="988"/>
      <c r="AN129" s="988"/>
      <c r="AO129" s="989"/>
      <c r="AP129" s="1102"/>
      <c r="AQ129" s="1103"/>
      <c r="AR129" s="1103"/>
      <c r="AS129" s="1103"/>
      <c r="AT129" s="1104"/>
      <c r="AU129" s="229"/>
      <c r="AV129" s="229"/>
      <c r="AW129" s="229"/>
      <c r="AX129" s="1094" t="s">
        <v>493</v>
      </c>
      <c r="AY129" s="952"/>
      <c r="AZ129" s="952"/>
      <c r="BA129" s="952"/>
      <c r="BB129" s="952"/>
      <c r="BC129" s="952"/>
      <c r="BD129" s="952"/>
      <c r="BE129" s="953"/>
      <c r="BF129" s="1095" t="s">
        <v>138</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494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495</v>
      </c>
      <c r="X130" s="1100"/>
      <c r="Y130" s="1100"/>
      <c r="Z130" s="1101"/>
      <c r="AA130" s="987">
        <v>592033</v>
      </c>
      <c r="AB130" s="988"/>
      <c r="AC130" s="988"/>
      <c r="AD130" s="988"/>
      <c r="AE130" s="989"/>
      <c r="AF130" s="990">
        <v>649076</v>
      </c>
      <c r="AG130" s="988"/>
      <c r="AH130" s="988"/>
      <c r="AI130" s="988"/>
      <c r="AJ130" s="989"/>
      <c r="AK130" s="990">
        <v>725286</v>
      </c>
      <c r="AL130" s="988"/>
      <c r="AM130" s="988"/>
      <c r="AN130" s="988"/>
      <c r="AO130" s="989"/>
      <c r="AP130" s="1102"/>
      <c r="AQ130" s="1103"/>
      <c r="AR130" s="1103"/>
      <c r="AS130" s="1103"/>
      <c r="AT130" s="1104"/>
      <c r="AU130" s="229"/>
      <c r="AV130" s="229"/>
      <c r="AW130" s="229"/>
      <c r="AX130" s="1094" t="s">
        <v>496</v>
      </c>
      <c r="AY130" s="952"/>
      <c r="AZ130" s="952"/>
      <c r="BA130" s="952"/>
      <c r="BB130" s="952"/>
      <c r="BC130" s="952"/>
      <c r="BD130" s="952"/>
      <c r="BE130" s="953"/>
      <c r="BF130" s="1130">
        <v>8.3000000000000007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497</v>
      </c>
      <c r="X131" s="1137"/>
      <c r="Y131" s="1137"/>
      <c r="Z131" s="1138"/>
      <c r="AA131" s="1033">
        <v>3141900</v>
      </c>
      <c r="AB131" s="1015"/>
      <c r="AC131" s="1015"/>
      <c r="AD131" s="1015"/>
      <c r="AE131" s="1016"/>
      <c r="AF131" s="1014">
        <v>3327894</v>
      </c>
      <c r="AG131" s="1015"/>
      <c r="AH131" s="1015"/>
      <c r="AI131" s="1015"/>
      <c r="AJ131" s="1016"/>
      <c r="AK131" s="1014">
        <v>3609100</v>
      </c>
      <c r="AL131" s="1015"/>
      <c r="AM131" s="1015"/>
      <c r="AN131" s="1015"/>
      <c r="AO131" s="1016"/>
      <c r="AP131" s="1139"/>
      <c r="AQ131" s="1140"/>
      <c r="AR131" s="1140"/>
      <c r="AS131" s="1140"/>
      <c r="AT131" s="1141"/>
      <c r="AU131" s="229"/>
      <c r="AV131" s="229"/>
      <c r="AW131" s="229"/>
      <c r="AX131" s="1112" t="s">
        <v>498</v>
      </c>
      <c r="AY131" s="755"/>
      <c r="AZ131" s="755"/>
      <c r="BA131" s="755"/>
      <c r="BB131" s="755"/>
      <c r="BC131" s="755"/>
      <c r="BD131" s="755"/>
      <c r="BE131" s="1065"/>
      <c r="BF131" s="1113" t="s">
        <v>138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499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500</v>
      </c>
      <c r="W132" s="1123"/>
      <c r="X132" s="1123"/>
      <c r="Y132" s="1123"/>
      <c r="Z132" s="1124"/>
      <c r="AA132" s="1125">
        <v>8.6717272990000005</v>
      </c>
      <c r="AB132" s="1126"/>
      <c r="AC132" s="1126"/>
      <c r="AD132" s="1126"/>
      <c r="AE132" s="1127"/>
      <c r="AF132" s="1128">
        <v>8.3825085769999994</v>
      </c>
      <c r="AG132" s="1126"/>
      <c r="AH132" s="1126"/>
      <c r="AI132" s="1126"/>
      <c r="AJ132" s="1127"/>
      <c r="AK132" s="1128">
        <v>7.8479953450000002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501</v>
      </c>
      <c r="W133" s="1106"/>
      <c r="X133" s="1106"/>
      <c r="Y133" s="1106"/>
      <c r="Z133" s="1107"/>
      <c r="AA133" s="1108">
        <v>7.6</v>
      </c>
      <c r="AB133" s="1109"/>
      <c r="AC133" s="1109"/>
      <c r="AD133" s="1109"/>
      <c r="AE133" s="1110"/>
      <c r="AF133" s="1108">
        <v>8.4</v>
      </c>
      <c r="AG133" s="1109"/>
      <c r="AH133" s="1109"/>
      <c r="AI133" s="1109"/>
      <c r="AJ133" s="1110"/>
      <c r="AK133" s="1108">
        <v>8.3000000000000007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7r3sibIPruvxzw5leb5k1NcU+rUl3wlkQCmroN3+RXT9QAzSOhTjXbIJVg/qrFpzrGluceG2nEy2w9PApKNMQ==" saltValue="GCAYH9UoNCdpNVAoffWd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502</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sheetProtection algorithmName="SHA-512" hashValue="OU8LueggJ3CZMci/WEITW3q7TxQytooqgaQHozT5pExibSEWNzAmfxBiMlz9y/EcUX/6ETj8+ZBc8+SLiIiz+A==" saltValue="RYRo3y8j7TEwLXGI4C1v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hxeoLIGkwCJ0e2IOPy7EVeAQBDCkG79YXs0rftliaTU71lCZDfIYarnwj3Y82ooQa7KEkgYO67sqCUVdNqx4bA==" saltValue="vPaIrTmsp0KrWh+m45WyK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505</v>
      </c>
      <c r="AP7" s="268"/>
      <c r="AQ7" s="269" t="s">
        <v>506</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507</v>
      </c>
      <c r="AQ8" s="275" t="s">
        <v>508</v>
      </c>
      <c r="AR8" s="276" t="s">
        <v>509</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510</v>
      </c>
      <c r="AL9" s="1146"/>
      <c r="AM9" s="1146"/>
      <c r="AN9" s="1147"/>
      <c r="AO9" s="277">
        <v>953040</v>
      </c>
      <c r="AP9" s="277">
        <v>165890</v>
      </c>
      <c r="AQ9" s="278">
        <v>163770</v>
      </c>
      <c r="AR9" s="279">
        <v>1.3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511</v>
      </c>
      <c r="AL10" s="1146"/>
      <c r="AM10" s="1146"/>
      <c r="AN10" s="1147"/>
      <c r="AO10" s="280">
        <v>197707</v>
      </c>
      <c r="AP10" s="280">
        <v>34414</v>
      </c>
      <c r="AQ10" s="281">
        <v>24683</v>
      </c>
      <c r="AR10" s="282">
        <v>39.4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512</v>
      </c>
      <c r="AL11" s="1146"/>
      <c r="AM11" s="1146"/>
      <c r="AN11" s="1147"/>
      <c r="AO11" s="280">
        <v>105247</v>
      </c>
      <c r="AP11" s="280">
        <v>18320</v>
      </c>
      <c r="AQ11" s="281">
        <v>5136</v>
      </c>
      <c r="AR11" s="282">
        <v>256.7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513</v>
      </c>
      <c r="AL12" s="1146"/>
      <c r="AM12" s="1146"/>
      <c r="AN12" s="1147"/>
      <c r="AO12" s="280" t="s">
        <v>514</v>
      </c>
      <c r="AP12" s="280" t="s">
        <v>514</v>
      </c>
      <c r="AQ12" s="281" t="s">
        <v>514</v>
      </c>
      <c r="AR12" s="282" t="s">
        <v>514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515</v>
      </c>
      <c r="AL13" s="1146"/>
      <c r="AM13" s="1146"/>
      <c r="AN13" s="1147"/>
      <c r="AO13" s="280">
        <v>20886</v>
      </c>
      <c r="AP13" s="280">
        <v>3636</v>
      </c>
      <c r="AQ13" s="281">
        <v>6255</v>
      </c>
      <c r="AR13" s="282">
        <v>-41.9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516</v>
      </c>
      <c r="AL14" s="1146"/>
      <c r="AM14" s="1146"/>
      <c r="AN14" s="1147"/>
      <c r="AO14" s="280">
        <v>13365</v>
      </c>
      <c r="AP14" s="280">
        <v>2326</v>
      </c>
      <c r="AQ14" s="281">
        <v>3424</v>
      </c>
      <c r="AR14" s="282">
        <v>-32.1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517</v>
      </c>
      <c r="AL15" s="1149"/>
      <c r="AM15" s="1149"/>
      <c r="AN15" s="1150"/>
      <c r="AO15" s="280">
        <v>-68165</v>
      </c>
      <c r="AP15" s="280">
        <v>-11865</v>
      </c>
      <c r="AQ15" s="281">
        <v>-13292</v>
      </c>
      <c r="AR15" s="282">
        <v>-10.7</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1222080</v>
      </c>
      <c r="AP16" s="280">
        <v>212721</v>
      </c>
      <c r="AQ16" s="281">
        <v>189976</v>
      </c>
      <c r="AR16" s="282">
        <v>12</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522</v>
      </c>
      <c r="AL21" s="1152"/>
      <c r="AM21" s="1152"/>
      <c r="AN21" s="1153"/>
      <c r="AO21" s="293">
        <v>16.36</v>
      </c>
      <c r="AP21" s="294">
        <v>16.39</v>
      </c>
      <c r="AQ21" s="295">
        <v>-0.03</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523</v>
      </c>
      <c r="AL22" s="1152"/>
      <c r="AM22" s="1152"/>
      <c r="AN22" s="1153"/>
      <c r="AO22" s="298">
        <v>96.1</v>
      </c>
      <c r="AP22" s="299">
        <v>95.8</v>
      </c>
      <c r="AQ22" s="300">
        <v>0.3</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142" t="s">
        <v>524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ht="13.2">
      <c r="A27" s="305"/>
      <c r="AO27" s="258"/>
      <c r="AP27" s="258"/>
      <c r="AQ27" s="258"/>
      <c r="AR27" s="258"/>
      <c r="AS27" s="258"/>
      <c r="AT27" s="258"/>
    </row>
    <row r="28" spans="1:46" ht="16.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505</v>
      </c>
      <c r="AP30" s="268"/>
      <c r="AQ30" s="269" t="s">
        <v>506</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507</v>
      </c>
      <c r="AQ31" s="275" t="s">
        <v>508</v>
      </c>
      <c r="AR31" s="276" t="s">
        <v>509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527</v>
      </c>
      <c r="AL32" s="1160"/>
      <c r="AM32" s="1160"/>
      <c r="AN32" s="1161"/>
      <c r="AO32" s="308">
        <v>716673</v>
      </c>
      <c r="AP32" s="308">
        <v>124747</v>
      </c>
      <c r="AQ32" s="309">
        <v>115605</v>
      </c>
      <c r="AR32" s="310">
        <v>7.9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528</v>
      </c>
      <c r="AL33" s="1160"/>
      <c r="AM33" s="1160"/>
      <c r="AN33" s="1161"/>
      <c r="AO33" s="308" t="s">
        <v>514</v>
      </c>
      <c r="AP33" s="308" t="s">
        <v>514</v>
      </c>
      <c r="AQ33" s="309">
        <v>170</v>
      </c>
      <c r="AR33" s="310" t="s">
        <v>514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529</v>
      </c>
      <c r="AL34" s="1160"/>
      <c r="AM34" s="1160"/>
      <c r="AN34" s="1161"/>
      <c r="AO34" s="308" t="s">
        <v>514</v>
      </c>
      <c r="AP34" s="308" t="s">
        <v>514</v>
      </c>
      <c r="AQ34" s="309">
        <v>200</v>
      </c>
      <c r="AR34" s="310" t="s">
        <v>514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530</v>
      </c>
      <c r="AL35" s="1160"/>
      <c r="AM35" s="1160"/>
      <c r="AN35" s="1161"/>
      <c r="AO35" s="308">
        <v>223915</v>
      </c>
      <c r="AP35" s="308">
        <v>38976</v>
      </c>
      <c r="AQ35" s="309">
        <v>23913</v>
      </c>
      <c r="AR35" s="310">
        <v>63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531</v>
      </c>
      <c r="AL36" s="1160"/>
      <c r="AM36" s="1160"/>
      <c r="AN36" s="1161"/>
      <c r="AO36" s="308">
        <v>60810</v>
      </c>
      <c r="AP36" s="308">
        <v>10585</v>
      </c>
      <c r="AQ36" s="309">
        <v>3903</v>
      </c>
      <c r="AR36" s="310">
        <v>171.2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532</v>
      </c>
      <c r="AL37" s="1160"/>
      <c r="AM37" s="1160"/>
      <c r="AN37" s="1161"/>
      <c r="AO37" s="308">
        <v>7130</v>
      </c>
      <c r="AP37" s="308">
        <v>1241</v>
      </c>
      <c r="AQ37" s="309">
        <v>982</v>
      </c>
      <c r="AR37" s="310">
        <v>26.4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533</v>
      </c>
      <c r="AL38" s="1163"/>
      <c r="AM38" s="1163"/>
      <c r="AN38" s="1164"/>
      <c r="AO38" s="311" t="s">
        <v>514</v>
      </c>
      <c r="AP38" s="311" t="s">
        <v>514</v>
      </c>
      <c r="AQ38" s="312">
        <v>19</v>
      </c>
      <c r="AR38" s="300" t="s">
        <v>514</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534</v>
      </c>
      <c r="AL39" s="1163"/>
      <c r="AM39" s="1163"/>
      <c r="AN39" s="1164"/>
      <c r="AO39" s="308" t="s">
        <v>514</v>
      </c>
      <c r="AP39" s="308" t="s">
        <v>514</v>
      </c>
      <c r="AQ39" s="309">
        <v>-4902</v>
      </c>
      <c r="AR39" s="310" t="s">
        <v>514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535</v>
      </c>
      <c r="AL40" s="1160"/>
      <c r="AM40" s="1160"/>
      <c r="AN40" s="1161"/>
      <c r="AO40" s="308">
        <v>-725286</v>
      </c>
      <c r="AP40" s="308">
        <v>-126246</v>
      </c>
      <c r="AQ40" s="309">
        <v>-94813</v>
      </c>
      <c r="AR40" s="310">
        <v>33.200000000000003</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296</v>
      </c>
      <c r="AL41" s="1166"/>
      <c r="AM41" s="1166"/>
      <c r="AN41" s="1167"/>
      <c r="AO41" s="308">
        <v>283242</v>
      </c>
      <c r="AP41" s="308">
        <v>49302</v>
      </c>
      <c r="AQ41" s="309">
        <v>45077</v>
      </c>
      <c r="AR41" s="310">
        <v>9.4</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505</v>
      </c>
      <c r="AN49" s="1156" t="s">
        <v>539</v>
      </c>
      <c r="AO49" s="1157"/>
      <c r="AP49" s="1157"/>
      <c r="AQ49" s="1157"/>
      <c r="AR49" s="1158"/>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540</v>
      </c>
      <c r="AO50" s="325" t="s">
        <v>541</v>
      </c>
      <c r="AP50" s="326" t="s">
        <v>542</v>
      </c>
      <c r="AQ50" s="327" t="s">
        <v>543</v>
      </c>
      <c r="AR50" s="328" t="s">
        <v>544</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1249882</v>
      </c>
      <c r="AN51" s="330">
        <v>196677</v>
      </c>
      <c r="AO51" s="331">
        <v>-26.2</v>
      </c>
      <c r="AP51" s="332">
        <v>202870</v>
      </c>
      <c r="AQ51" s="333">
        <v>20.100000000000001</v>
      </c>
      <c r="AR51" s="334">
        <v>-46.3</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529881</v>
      </c>
      <c r="AN52" s="338">
        <v>83380</v>
      </c>
      <c r="AO52" s="339">
        <v>-41.4</v>
      </c>
      <c r="AP52" s="340">
        <v>79735</v>
      </c>
      <c r="AQ52" s="341">
        <v>0.5</v>
      </c>
      <c r="AR52" s="342">
        <v>-41.9</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1224339</v>
      </c>
      <c r="AN53" s="330">
        <v>197379</v>
      </c>
      <c r="AO53" s="331">
        <v>0.4</v>
      </c>
      <c r="AP53" s="332">
        <v>167497</v>
      </c>
      <c r="AQ53" s="333">
        <v>-17.399999999999999</v>
      </c>
      <c r="AR53" s="334">
        <v>17.8</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506701</v>
      </c>
      <c r="AN54" s="338">
        <v>81686</v>
      </c>
      <c r="AO54" s="339">
        <v>-2</v>
      </c>
      <c r="AP54" s="340">
        <v>82571</v>
      </c>
      <c r="AQ54" s="341">
        <v>3.6</v>
      </c>
      <c r="AR54" s="342">
        <v>-5.6</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1034980</v>
      </c>
      <c r="AN55" s="330">
        <v>172009</v>
      </c>
      <c r="AO55" s="331">
        <v>-12.9</v>
      </c>
      <c r="AP55" s="332">
        <v>190274</v>
      </c>
      <c r="AQ55" s="333">
        <v>13.6</v>
      </c>
      <c r="AR55" s="334">
        <v>-26.5</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606929</v>
      </c>
      <c r="AN56" s="338">
        <v>100869</v>
      </c>
      <c r="AO56" s="339">
        <v>23.5</v>
      </c>
      <c r="AP56" s="340">
        <v>88584</v>
      </c>
      <c r="AQ56" s="341">
        <v>7.3</v>
      </c>
      <c r="AR56" s="342">
        <v>16.2</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2548814</v>
      </c>
      <c r="AN57" s="330">
        <v>433915</v>
      </c>
      <c r="AO57" s="331">
        <v>152.30000000000001</v>
      </c>
      <c r="AP57" s="332">
        <v>200194</v>
      </c>
      <c r="AQ57" s="333">
        <v>5.2</v>
      </c>
      <c r="AR57" s="334">
        <v>147.1</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1773655</v>
      </c>
      <c r="AN58" s="338">
        <v>301950</v>
      </c>
      <c r="AO58" s="339">
        <v>199.3</v>
      </c>
      <c r="AP58" s="340">
        <v>106422</v>
      </c>
      <c r="AQ58" s="341">
        <v>20.100000000000001</v>
      </c>
      <c r="AR58" s="342">
        <v>179.2</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2253000</v>
      </c>
      <c r="AN59" s="330">
        <v>392167</v>
      </c>
      <c r="AO59" s="331">
        <v>-9.6</v>
      </c>
      <c r="AP59" s="332">
        <v>196914</v>
      </c>
      <c r="AQ59" s="333">
        <v>-1.6</v>
      </c>
      <c r="AR59" s="334">
        <v>-8</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1608466</v>
      </c>
      <c r="AN60" s="338">
        <v>279977</v>
      </c>
      <c r="AO60" s="339">
        <v>-7.3</v>
      </c>
      <c r="AP60" s="340">
        <v>98966</v>
      </c>
      <c r="AQ60" s="341">
        <v>-7</v>
      </c>
      <c r="AR60" s="342">
        <v>-0.3</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1662203</v>
      </c>
      <c r="AN61" s="345">
        <v>278429</v>
      </c>
      <c r="AO61" s="346">
        <v>20.8</v>
      </c>
      <c r="AP61" s="347">
        <v>191550</v>
      </c>
      <c r="AQ61" s="348">
        <v>4</v>
      </c>
      <c r="AR61" s="334">
        <v>16.8</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1005126</v>
      </c>
      <c r="AN62" s="338">
        <v>169572</v>
      </c>
      <c r="AO62" s="339">
        <v>34.4</v>
      </c>
      <c r="AP62" s="340">
        <v>91256</v>
      </c>
      <c r="AQ62" s="341">
        <v>4.9000000000000004</v>
      </c>
      <c r="AR62" s="342">
        <v>29.5</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ekxu4Wwa/0BTcj3aA4gb6ftPcmnf5FjZw7jS/+2FGblpsARnzUUAYrwuQZG2k91wWVuCtmCDN/PVy7QtIR0+mg==" saltValue="Bz3IehbXSfIbgH6B6dk+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553</v>
      </c>
    </row>
    <row r="121" spans="125:125" ht="13.5" hidden="1" customHeight="1">
      <c r="DU121" s="255"/>
    </row>
  </sheetData>
  <sheetProtection algorithmName="SHA-512" hashValue="ONWveylbrnUd/PkI+x1R1cXLMx6bYDqMt5rUwjR9H06MHDagv1eic0ZOM2A5CXqw5jC8hnZorSuoiIxrLpCz5Q==" saltValue="jdBkI87Rrh58794UM2W1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554</v>
      </c>
    </row>
  </sheetData>
  <sheetProtection algorithmName="SHA-512" hashValue="7yeYGbtd7Mn3MbJtPXFE7fI/M3LcTo88f2QZHRVpRJrdShNjpHINknur92JeUT3a53mWYyq2AzmjrwnVpI/A1w==" saltValue="R+FJxOBcZ9M/d3ZgBCZT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68" t="s">
        <v>3</v>
      </c>
      <c r="D47" s="1168"/>
      <c r="E47" s="1169"/>
      <c r="F47" s="11">
        <v>23</v>
      </c>
      <c r="G47" s="12">
        <v>23.21</v>
      </c>
      <c r="H47" s="12">
        <v>22.84</v>
      </c>
      <c r="I47" s="12">
        <v>20.6</v>
      </c>
      <c r="J47" s="13">
        <v>18.899999999999999</v>
      </c>
    </row>
    <row r="48" spans="2:10" ht="57.75" customHeight="1">
      <c r="B48" s="14"/>
      <c r="C48" s="1170" t="s">
        <v>4</v>
      </c>
      <c r="D48" s="1170"/>
      <c r="E48" s="1171"/>
      <c r="F48" s="15">
        <v>15.38</v>
      </c>
      <c r="G48" s="16">
        <v>9.5399999999999991</v>
      </c>
      <c r="H48" s="16">
        <v>13.59</v>
      </c>
      <c r="I48" s="16">
        <v>14.52</v>
      </c>
      <c r="J48" s="17">
        <v>6.47</v>
      </c>
    </row>
    <row r="49" spans="2:10" ht="57.75" customHeight="1" thickBot="1">
      <c r="B49" s="18"/>
      <c r="C49" s="1172" t="s">
        <v>5</v>
      </c>
      <c r="D49" s="1172"/>
      <c r="E49" s="1173"/>
      <c r="F49" s="19">
        <v>4.2699999999999996</v>
      </c>
      <c r="G49" s="20" t="s">
        <v>560</v>
      </c>
      <c r="H49" s="20">
        <v>9.49</v>
      </c>
      <c r="I49" s="20">
        <v>6.09</v>
      </c>
      <c r="J49" s="21" t="s">
        <v>561</v>
      </c>
    </row>
    <row r="50" spans="2:10" ht="13.2"/>
  </sheetData>
  <sheetProtection algorithmName="SHA-512" hashValue="ww2lieab4Jprf7fG8d1GZyfR526giPtWaJ2dryGSvyzzHWPjd1hZjMbdu0L/L1mSIhBKTcC4B1SCfNkWM+eWrQ==" saltValue="FG5cYT4aiydgnk9CieI8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佐々木悠伍</cp:lastModifiedBy>
  <cp:lastPrinted>2023-03-15T02:22:39Z</cp:lastPrinted>
  <dcterms:created xsi:type="dcterms:W3CDTF">2023-02-20T03:46:54Z</dcterms:created>
  <dcterms:modified xsi:type="dcterms:W3CDTF">2023-03-24T12:21:15Z</dcterms:modified>
  <cp:category/>
</cp:coreProperties>
</file>