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共有\02総務\12総務\23財政\21_財政ホームページ\09 財政状況資料集\"/>
    </mc:Choice>
  </mc:AlternateContent>
  <xr:revisionPtr revIDLastSave="0" documentId="13_ncr:1_{D72E6955-66DC-40D4-AB99-7CB406CFBB3C}" xr6:coauthVersionLast="47" xr6:coauthVersionMax="47" xr10:uidLastSave="{00000000-0000-0000-0000-000000000000}"/>
  <bookViews>
    <workbookView xWindow="28680" yWindow="-120" windowWidth="29040" windowHeight="18240" tabRatio="89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BW34" i="10"/>
  <c r="BW35" i="10" s="1"/>
  <c r="BW36" i="10" s="1"/>
  <c r="BW37" i="10" s="1"/>
  <c r="BW38" i="10" s="1"/>
  <c r="BW39" i="10" s="1"/>
  <c r="BW40" i="10" s="1"/>
  <c r="C34" i="10"/>
  <c r="CO34" i="10" l="1"/>
  <c r="CO35" i="10" s="1"/>
  <c r="CO36" i="10" s="1"/>
  <c r="CO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alcChain>
</file>

<file path=xl/sharedStrings.xml><?xml version="1.0" encoding="utf-8"?>
<sst xmlns="http://schemas.openxmlformats.org/spreadsheetml/2006/main" count="1068" uniqueCount="585">
  <si>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</si>
  <si>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</si>
  <si>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</si>
  <si>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</si>
  <si>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</si>
  <si>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</si>
  <si>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</si>
  <si>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</si>
  <si>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</si>
  <si>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</si>
  <si>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</si>
  <si>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</si>
  <si>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</si>
  <si>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</si>
  <si>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</si>
  <si>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</si>
  <si>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</si>
  <si>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</si>
  <si>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</si>
  <si>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</si>
  <si>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</si>
  <si>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</si>
  <si>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</si>
  <si>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</si>
  <si>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</si>
  <si>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</si>
  <si>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</si>
  <si>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</si>
  <si>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</si>
  <si>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</si>
  <si>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</si>
  <si>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</si>
  <si>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</si>
  <si>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</si>
  <si>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</si>
  <si>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</si>
  <si>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</si>
  <si>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</si>
  <si>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</si>
  <si>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</si>
  <si>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</si>
  <si>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</si>
  <si>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</si>
  <si>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</si>
  <si>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</si>
  <si>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</si>
  <si>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</si>
  <si>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</si>
  <si>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</si>
  <si>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</si>
  <si>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</si>
  <si>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</si>
  <si>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</si>
  <si>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</si>
  <si>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</si>
  <si>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</si>
  <si>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</si>
  <si>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</si>
  <si>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</si>
  <si>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</si>
  <si>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</si>
  <si>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</si>
  <si>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</si>
  <si>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</si>
  <si>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</si>
  <si>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</si>
  <si>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</si>
  <si>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</si>
  <si>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</si>
  <si>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</si>
  <si>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</si>
  <si>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</si>
  <si>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</si>
  <si>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</si>
  <si>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</si>
  <si>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</si>
  <si>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</si>
  <si>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</si>
  <si>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</si>
  <si>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</si>
  <si>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</si>
  <si>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</si>
  <si>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</si>
  <si>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</si>
  <si>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</si>
  <si>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</si>
  <si>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</si>
  <si>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</si>
  <si>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</si>
  <si>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</si>
  <si>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</si>
  <si>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</si>
  <si>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</si>
  <si>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</si>
  <si>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</si>
  <si>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</si>
  <si>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</si>
  <si>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</si>
  <si>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</si>
  <si>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</si>
  <si>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</si>
  <si>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</si>
  <si>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</si>
  <si>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</si>
  <si>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</si>
  <si>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</si>
  <si>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</si>
  <si>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</si>
  <si>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</si>
  <si>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</si>
  <si>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</si>
  <si>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</si>
  <si>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</si>
  <si>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</si>
  <si>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</si>
  <si>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</si>
  <si>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</si>
  <si>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</si>
  <si>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</si>
  <si>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</si>
  <si>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</si>
  <si>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</si>
  <si>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</si>
  <si>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</si>
  <si>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</si>
  <si>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</si>
  <si>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</si>
  <si>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</si>
  <si>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</si>
  <si>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</si>
  <si>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</si>
  <si>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</si>
  <si>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</si>
  <si>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</si>
  <si>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</si>
  <si>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</si>
  <si>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</si>
  <si>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</si>
  <si>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</si>
  <si>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</si>
  <si>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</si>
  <si>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</si>
  <si>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</si>
  <si>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</si>
  <si>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</si>
  <si>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</si>
  <si>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</si>
  <si>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</si>
  <si>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</si>
  <si>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</si>
  <si>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</si>
  <si>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</si>
  <si>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</si>
  <si>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</si>
  <si>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</si>
  <si>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</si>
  <si>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</si>
  <si>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</si>
  <si>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</si>
  <si>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</si>
  <si>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</si>
  <si>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</si>
  <si>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</si>
  <si>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</si>
  <si>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</si>
  <si>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</si>
  <si>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</si>
  <si>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</si>
  <si>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</si>
  <si>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</si>
  <si>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</si>
  <si>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</si>
  <si>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</si>
  <si>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</si>
  <si>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</si>
  <si>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</si>
  <si>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</si>
  <si>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</si>
  <si>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</si>
  <si>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</si>
  <si>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</si>
  <si>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</si>
  <si>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</si>
  <si>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</si>
  <si>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</si>
  <si>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</si>
  <si>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</si>
  <si>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</si>
  <si>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</si>
  <si>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</si>
  <si>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</si>
  <si>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</si>
  <si>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</si>
  <si>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</si>
  <si>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</si>
  <si>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</si>
  <si>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</si>
  <si>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</si>
  <si>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</si>
  <si>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</si>
  <si>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</si>
  <si>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</si>
  <si>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</si>
  <si>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</si>
  <si>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</si>
  <si>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</si>
  <si>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</si>
  <si>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</si>
  <si>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</si>
  <si>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</si>
  <si>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</si>
  <si>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</si>
  <si>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</si>
  <si>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岩手県葛巻町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</si>
  <si>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</si>
  <si>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</si>
  <si>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</si>
  <si>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</si>
  <si>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</si>
  <si>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</si>
  <si>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</si>
  <si>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</si>
  <si>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</si>
  <si>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</si>
  <si>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</si>
  <si>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</si>
  <si>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</si>
  <si>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</si>
  <si>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</si>
  <si>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</si>
  <si>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</si>
  <si>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</si>
  <si>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</si>
  <si>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</si>
  <si>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</si>
  <si>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</si>
  <si>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</si>
  <si>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</si>
  <si>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</si>
  <si>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</si>
  <si>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</si>
  <si>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</si>
  <si>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</si>
  <si>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</si>
  <si>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</si>
  <si>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</si>
  <si>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</si>
  <si>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</si>
  <si>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</si>
  <si>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</si>
  <si>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</si>
  <si>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</si>
  <si>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</si>
  <si>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</si>
  <si>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</si>
  <si>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</si>
  <si>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</si>
  <si>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</si>
  <si>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</si>
  <si>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</si>
  <si>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</si>
  <si>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</si>
  <si>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</si>
  <si>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</si>
  <si>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</si>
  <si>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</si>
  <si>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</si>
  <si>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</si>
  <si>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</si>
  <si>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</si>
  <si>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</si>
  <si>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</si>
  <si>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</si>
  <si>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</si>
  <si>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</si>
  <si>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</si>
  <si>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</si>
  <si>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</si>
  <si>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</si>
  <si>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</si>
  <si>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</si>
  <si>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</si>
  <si>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</si>
  <si>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</si>
  <si>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</si>
  <si>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</si>
  <si>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</si>
  <si>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</si>
  <si>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</si>
  <si>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</si>
  <si>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</si>
  <si>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</si>
  <si>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</si>
  <si>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</si>
  <si>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</si>
  <si>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</si>
  <si>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</si>
  <si>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</si>
  <si>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</si>
  <si>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</si>
  <si>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</si>
  <si>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</si>
  <si>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</si>
  <si>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</si>
  <si>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</si>
  <si>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</si>
  <si>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</si>
  <si>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</si>
  <si>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</si>
  <si>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</si>
  <si>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</si>
  <si>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</si>
  <si>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</si>
  <si>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</si>
  <si>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</si>
  <si>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</si>
  <si>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</si>
  <si>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</si>
  <si>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</si>
  <si>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</si>
  <si>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</si>
  <si>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</si>
  <si>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</si>
  <si>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</si>
  <si>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</si>
  <si>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</si>
  <si>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</si>
  <si>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</si>
  <si>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</si>
  <si>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</si>
  <si>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</si>
  <si>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</si>
  <si>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</si>
  <si>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</si>
  <si>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</si>
  <si>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</si>
  <si>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</si>
  <si>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</si>
  <si>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</si>
  <si>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</si>
  <si>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</si>
  <si>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</si>
  <si>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</si>
  <si>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</si>
  <si>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</si>
  <si>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</si>
  <si>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</si>
  <si>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</si>
  <si>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</si>
  <si>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</si>
  <si>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</si>
  <si>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</si>
  <si>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</si>
  <si>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</si>
  <si>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</si>
  <si>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</si>
  <si>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</si>
  <si>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</si>
  <si>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</si>
  <si>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</si>
  <si>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</si>
  <si>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</si>
  <si>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</si>
  <si>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</si>
  <si>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</si>
  <si>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</si>
  <si>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岩手県葛巻町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</si>
  <si>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</si>
  <si>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</si>
  <si>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</si>
  <si>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</si>
  <si>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</si>
  <si>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</si>
  <si>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</si>
  <si>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</si>
  <si>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</si>
  <si>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</si>
  <si>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</si>
  <si>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</si>
  <si>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</si>
  <si>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</si>
  <si>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</si>
  <si>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</si>
  <si>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</si>
  <si>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</si>
  <si>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</si>
  <si>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</si>
  <si>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</si>
  <si>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</si>
  <si>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</si>
  <si>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</si>
  <si>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</si>
  <si>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</si>
  <si>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</si>
  <si>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</si>
  <si>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</si>
  <si>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</si>
  <si>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</si>
  <si>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</si>
  <si>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</si>
  <si>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</si>
  <si>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</si>
  <si>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</si>
  <si>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</si>
  <si>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</si>
  <si>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</si>
  <si>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</si>
  <si>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</si>
  <si>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</si>
  <si>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</si>
  <si>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</si>
  <si>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</si>
  <si>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</si>
  <si>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</si>
  <si>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</si>
  <si>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</si>
  <si>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</si>
  <si>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</si>
  <si>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</si>
  <si>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</si>
  <si>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</si>
  <si>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</si>
  <si>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</si>
  <si>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</si>
  <si>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</si>
  <si>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</si>
  <si>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</si>
  <si>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</si>
  <si>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</si>
  <si>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</si>
  <si>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</si>
  <si>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</si>
  <si>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</si>
  <si>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</si>
  <si>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</si>
  <si>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</si>
  <si>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</si>
  <si>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</si>
  <si>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</si>
  <si>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</si>
  <si>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</si>
  <si>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</si>
  <si>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</si>
  <si>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</si>
  <si>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</si>
  <si>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</si>
  <si>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</si>
  <si>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</si>
  <si>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</si>
  <si>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</si>
  <si>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</si>
  <si>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</si>
  <si>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</si>
  <si>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</si>
  <si>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</si>
  <si>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</si>
  <si>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</si>
  <si>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</si>
  <si>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</si>
  <si>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</si>
  <si>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</si>
  <si>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</si>
  <si>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</si>
  <si>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</si>
  <si>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</si>
  <si>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</si>
  <si>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</si>
  <si>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</si>
  <si>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</si>
  <si>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</si>
  <si>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</si>
  <si>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</si>
  <si>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</si>
  <si>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</si>
  <si>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</si>
  <si>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</si>
  <si>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</si>
  <si>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</si>
  <si>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</si>
  <si>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</si>
  <si>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</si>
  <si>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</si>
  <si>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</si>
  <si>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</si>
  <si>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</si>
  <si>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</si>
  <si>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</si>
  <si>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</si>
  <si>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</si>
  <si>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</si>
  <si>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</si>
  <si>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</si>
  <si>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</si>
  <si>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</si>
  <si>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</si>
  <si>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</si>
  <si>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</si>
  <si>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</si>
  <si>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</si>
  <si>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</si>
  <si>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</si>
  <si>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</si>
  <si>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</si>
  <si>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</si>
  <si>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</si>
  <si>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</si>
  <si>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</si>
  <si>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</si>
  <si>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</si>
  <si>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</si>
  <si>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</si>
  <si>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</si>
  <si>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</si>
  <si>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</si>
  <si>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</si>
  <si>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</si>
  <si>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</si>
  <si>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</si>
  <si>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</si>
  <si>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</si>
  <si>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</si>
  <si>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</si>
  <si>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</si>
  <si>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</si>
  <si>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</si>
  <si>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</si>
  <si>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</si>
  <si>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</si>
  <si>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</si>
  <si>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</si>
  <si>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</si>
  <si>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</si>
  <si>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</si>
  <si>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</si>
  <si>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</si>
  <si>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</si>
  <si>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</si>
  <si>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</si>
  <si>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</si>
  <si>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</si>
  <si>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</si>
  <si>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</si>
  <si>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</si>
  <si>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</si>
  <si>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</si>
  <si>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</si>
  <si>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</si>
  <si>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</si>
  <si>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</si>
  <si>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</si>
  <si>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</si>
  <si>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</si>
  <si>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2.85</t>
  </si>
  <si>
    <t>▲ 0.68</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</si>
  <si>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</si>
  <si>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</si>
  <si>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</si>
  <si>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</si>
  <si>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</si>
  <si>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</si>
  <si>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</si>
  <si>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</si>
  <si>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</si>
  <si>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</si>
  <si>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</si>
  <si>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</si>
  <si>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</si>
  <si>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</si>
  <si>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（社）葛巻町畜産開発公社</t>
    <rPh sb="1" eb="2">
      <t>シャ</t>
    </rPh>
    <rPh sb="3" eb="6">
      <t>クズマキマチ</t>
    </rPh>
    <rPh sb="6" eb="8">
      <t>チクサン</t>
    </rPh>
    <rPh sb="8" eb="10">
      <t>カイハツ</t>
    </rPh>
    <rPh sb="10" eb="12">
      <t>コウシャ</t>
    </rPh>
    <phoneticPr fontId="27"/>
  </si>
  <si>
    <t>-</t>
    <phoneticPr fontId="2"/>
  </si>
  <si>
    <t>(株)岩手くずまきワイン</t>
    <phoneticPr fontId="2"/>
  </si>
  <si>
    <t>葛巻町森林組合</t>
    <phoneticPr fontId="2"/>
  </si>
  <si>
    <t>(株)グリーンテージくずまき</t>
    <phoneticPr fontId="27"/>
  </si>
  <si>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5"/>
  </si>
  <si>
    <t>岩手県市町村総合事務組合（特別会計）</t>
    <rPh sb="0" eb="3">
      <t>イワテケン</t>
    </rPh>
    <rPh sb="3" eb="6">
      <t>シチョウソン</t>
    </rPh>
    <rPh sb="6" eb="8">
      <t>ソウゴウ</t>
    </rPh>
    <rPh sb="8" eb="10">
      <t>ジム</t>
    </rPh>
    <rPh sb="10" eb="12">
      <t>クミアイ</t>
    </rPh>
    <rPh sb="13" eb="17">
      <t>トクベツカイケイ</t>
    </rPh>
    <phoneticPr fontId="5"/>
  </si>
  <si>
    <t>盛岡北部行政事務組合（一般会計）</t>
    <rPh sb="0" eb="2">
      <t>モリオカ</t>
    </rPh>
    <rPh sb="2" eb="4">
      <t>ホクブ</t>
    </rPh>
    <rPh sb="4" eb="6">
      <t>ギョウセイ</t>
    </rPh>
    <rPh sb="6" eb="8">
      <t>ジム</t>
    </rPh>
    <rPh sb="8" eb="10">
      <t>クミアイ</t>
    </rPh>
    <rPh sb="11" eb="13">
      <t>イッパン</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</si>
  <si>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</si>
  <si>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</si>
  <si>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岩手県後期高齢者医療広域連合（一般会計）</t>
    <rPh sb="0" eb="3">
      <t>イワテケン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</si>
  <si>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岩手県後期高齢者医療広域連合（特別会計）</t>
    <rPh sb="0" eb="3">
      <t>イワテケン</t>
    </rPh>
    <rPh sb="3" eb="5">
      <t>コウキ</t>
    </rPh>
    <rPh sb="5" eb="7">
      <t>コウレイ</t>
    </rPh>
    <rPh sb="7" eb="8">
      <t>シャ</t>
    </rPh>
    <rPh sb="8" eb="10">
      <t>イリョウ</t>
    </rPh>
    <rPh sb="10" eb="12">
      <t>コウイキ</t>
    </rPh>
    <rPh sb="12" eb="14">
      <t>レンゴウ</t>
    </rPh>
    <rPh sb="15" eb="19">
      <t>トクベツカイケイ</t>
    </rPh>
    <phoneticPr fontId="5"/>
  </si>
  <si>
    <t>公共施設等整備基金</t>
  </si>
  <si>
    <t>地域づくり振興基金</t>
  </si>
  <si>
    <t>生きがい長寿基金</t>
  </si>
  <si>
    <t>森林環境譲与税基金</t>
  </si>
  <si>
    <t>葛巻町ふるさとづくり基金</t>
    <rPh sb="0" eb="3">
      <t>クズマキマチ</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</si>
</sst>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9948-4281-8DBD-C0792501F7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197379</c:v>
                </c:pt>
                <c:pt idx="1">
                  <c:v>172009</c:v>
                </c:pt>
                <c:pt idx="2">
                  <c:v>433915</c:v>
                </c:pt>
                <c:pt idx="3">
                  <c:v>392167</c:v>
                </c:pt>
                <c:pt idx="4">
                  <c:v>598861</c:v>
                </c:pt>
              </c:numCache>
            </c:numRef>
          </c:val>
          <c:smooth val="0"/>
          <c:extLst>
            <c:ext xmlns:c16="http://schemas.microsoft.com/office/drawing/2014/chart" uri="{C3380CC4-5D6E-409C-BE32-E72D297353CC}">
              <c16:uniqueId val="{00000001-9948-4281-8DBD-C0792501F7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9.5399999999999991</c:v>
                </c:pt>
                <c:pt idx="1">
                  <c:v>13.59</c:v>
                </c:pt>
                <c:pt idx="2">
                  <c:v>14.52</c:v>
                </c:pt>
                <c:pt idx="3">
                  <c:v>6.47</c:v>
                </c:pt>
                <c:pt idx="4">
                  <c:v>13.3</c:v>
                </c:pt>
              </c:numCache>
            </c:numRef>
          </c:val>
          <c:extLst>
            <c:ext xmlns:c16="http://schemas.microsoft.com/office/drawing/2014/chart" uri="{C3380CC4-5D6E-409C-BE32-E72D297353CC}">
              <c16:uniqueId val="{00000000-757F-4F11-8E27-22770909DF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23.21</c:v>
                </c:pt>
                <c:pt idx="1">
                  <c:v>22.84</c:v>
                </c:pt>
                <c:pt idx="2">
                  <c:v>20.6</c:v>
                </c:pt>
                <c:pt idx="3">
                  <c:v>18.899999999999999</c:v>
                </c:pt>
                <c:pt idx="4">
                  <c:v>18.559999999999999</c:v>
                </c:pt>
              </c:numCache>
            </c:numRef>
          </c:val>
          <c:extLst>
            <c:ext xmlns:c16="http://schemas.microsoft.com/office/drawing/2014/chart" uri="{C3380CC4-5D6E-409C-BE32-E72D297353CC}">
              <c16:uniqueId val="{00000001-757F-4F11-8E27-22770909DF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-2.85</c:v>
                </c:pt>
                <c:pt idx="1">
                  <c:v>9.49</c:v>
                </c:pt>
                <c:pt idx="2">
                  <c:v>6.09</c:v>
                </c:pt>
                <c:pt idx="3">
                  <c:v>-0.68</c:v>
                </c:pt>
                <c:pt idx="4">
                  <c:v>14.12</c:v>
                </c:pt>
              </c:numCache>
            </c:numRef>
          </c:val>
          <c:smooth val="0"/>
          <c:extLst>
            <c:ext xmlns:c16="http://schemas.microsoft.com/office/drawing/2014/chart" uri="{C3380CC4-5D6E-409C-BE32-E72D297353CC}">
              <c16:uniqueId val="{00000002-757F-4F11-8E27-22770909DF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2E-4B61-B044-C2E90DF3DD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2E-4B61-B044-C2E90DF3DD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2E-4B61-B044-C2E90DF3DD7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2E-4B61-B044-C2E90DF3DD7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4-5B2E-4B61-B044-C2E90DF3DD7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0.16</c:v>
                </c:pt>
                <c:pt idx="4">
                  <c:v>#N/A</c:v>
                </c:pt>
                <c:pt idx="5">
                  <c:v>0.16</c:v>
                </c:pt>
                <c:pt idx="6">
                  <c:v>#N/A</c:v>
                </c:pt>
                <c:pt idx="7">
                  <c:v>0.12</c:v>
                </c:pt>
                <c:pt idx="8">
                  <c:v>#N/A</c:v>
                </c:pt>
                <c:pt idx="9">
                  <c:v>0.1</c:v>
                </c:pt>
              </c:numCache>
            </c:numRef>
          </c:val>
          <c:extLst>
            <c:ext xmlns:c16="http://schemas.microsoft.com/office/drawing/2014/chart" uri="{C3380CC4-5D6E-409C-BE32-E72D297353CC}">
              <c16:uniqueId val="{00000005-5B2E-4B61-B044-C2E90DF3DD7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0.96</c:v>
                </c:pt>
                <c:pt idx="4">
                  <c:v>#N/A</c:v>
                </c:pt>
                <c:pt idx="5">
                  <c:v>1.05</c:v>
                </c:pt>
                <c:pt idx="6">
                  <c:v>#N/A</c:v>
                </c:pt>
                <c:pt idx="7">
                  <c:v>0.3</c:v>
                </c:pt>
                <c:pt idx="8">
                  <c:v>#N/A</c:v>
                </c:pt>
                <c:pt idx="9">
                  <c:v>0.25</c:v>
                </c:pt>
              </c:numCache>
            </c:numRef>
          </c:val>
          <c:extLst>
            <c:ext xmlns:c16="http://schemas.microsoft.com/office/drawing/2014/chart" uri="{C3380CC4-5D6E-409C-BE32-E72D297353CC}">
              <c16:uniqueId val="{00000006-5B2E-4B61-B044-C2E90DF3DD7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5.82</c:v>
                </c:pt>
                <c:pt idx="2">
                  <c:v>#N/A</c:v>
                </c:pt>
                <c:pt idx="3">
                  <c:v>5.43</c:v>
                </c:pt>
                <c:pt idx="4">
                  <c:v>#N/A</c:v>
                </c:pt>
                <c:pt idx="5">
                  <c:v>4.87</c:v>
                </c:pt>
                <c:pt idx="6">
                  <c:v>#N/A</c:v>
                </c:pt>
                <c:pt idx="7">
                  <c:v>3.94</c:v>
                </c:pt>
                <c:pt idx="8">
                  <c:v>#N/A</c:v>
                </c:pt>
                <c:pt idx="9">
                  <c:v>3.46</c:v>
                </c:pt>
              </c:numCache>
            </c:numRef>
          </c:val>
          <c:extLst>
            <c:ext xmlns:c16="http://schemas.microsoft.com/office/drawing/2014/chart" uri="{C3380CC4-5D6E-409C-BE32-E72D297353CC}">
              <c16:uniqueId val="{00000007-5B2E-4B61-B044-C2E90DF3DD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9.5399999999999991</c:v>
                </c:pt>
                <c:pt idx="2">
                  <c:v>#N/A</c:v>
                </c:pt>
                <c:pt idx="3">
                  <c:v>13.58</c:v>
                </c:pt>
                <c:pt idx="4">
                  <c:v>#N/A</c:v>
                </c:pt>
                <c:pt idx="5">
                  <c:v>14.51</c:v>
                </c:pt>
                <c:pt idx="6">
                  <c:v>#N/A</c:v>
                </c:pt>
                <c:pt idx="7">
                  <c:v>6.47</c:v>
                </c:pt>
                <c:pt idx="8">
                  <c:v>#N/A</c:v>
                </c:pt>
                <c:pt idx="9">
                  <c:v>13.29</c:v>
                </c:pt>
              </c:numCache>
            </c:numRef>
          </c:val>
          <c:extLst>
            <c:ext xmlns:c16="http://schemas.microsoft.com/office/drawing/2014/chart" uri="{C3380CC4-5D6E-409C-BE32-E72D297353CC}">
              <c16:uniqueId val="{00000008-5B2E-4B61-B044-C2E90DF3DD75}"/>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17.8</c:v>
                </c:pt>
                <c:pt idx="2">
                  <c:v>#N/A</c:v>
                </c:pt>
                <c:pt idx="3">
                  <c:v>18.87</c:v>
                </c:pt>
                <c:pt idx="4">
                  <c:v>#N/A</c:v>
                </c:pt>
                <c:pt idx="5">
                  <c:v>18.62</c:v>
                </c:pt>
                <c:pt idx="6">
                  <c:v>#N/A</c:v>
                </c:pt>
                <c:pt idx="7">
                  <c:v>18.149999999999999</c:v>
                </c:pt>
                <c:pt idx="8">
                  <c:v>#N/A</c:v>
                </c:pt>
                <c:pt idx="9">
                  <c:v>19.100000000000001</c:v>
                </c:pt>
              </c:numCache>
            </c:numRef>
          </c:val>
          <c:extLst>
            <c:ext xmlns:c16="http://schemas.microsoft.com/office/drawing/2014/chart" uri="{C3380CC4-5D6E-409C-BE32-E72D297353CC}">
              <c16:uniqueId val="{00000009-5B2E-4B61-B044-C2E90DF3DD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573</c:v>
                </c:pt>
                <c:pt idx="5">
                  <c:v>601</c:v>
                </c:pt>
                <c:pt idx="8">
                  <c:v>649</c:v>
                </c:pt>
                <c:pt idx="11">
                  <c:v>725</c:v>
                </c:pt>
                <c:pt idx="14">
                  <c:v>775</c:v>
                </c:pt>
              </c:numCache>
            </c:numRef>
          </c:val>
          <c:extLst>
            <c:ext xmlns:c16="http://schemas.microsoft.com/office/drawing/2014/chart" uri="{C3380CC4-5D6E-409C-BE32-E72D297353CC}">
              <c16:uniqueId val="{00000000-FC39-4673-B32A-945F4670B2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39-4673-B32A-945F4670B2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8</c:v>
                </c:pt>
                <c:pt idx="6">
                  <c:v>7</c:v>
                </c:pt>
                <c:pt idx="9">
                  <c:v>7</c:v>
                </c:pt>
                <c:pt idx="12">
                  <c:v>7</c:v>
                </c:pt>
              </c:numCache>
            </c:numRef>
          </c:val>
          <c:extLst>
            <c:ext xmlns:c16="http://schemas.microsoft.com/office/drawing/2014/chart" uri="{C3380CC4-5D6E-409C-BE32-E72D297353CC}">
              <c16:uniqueId val="{00000002-FC39-4673-B32A-945F4670B2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58</c:v>
                </c:pt>
                <c:pt idx="3">
                  <c:v>61</c:v>
                </c:pt>
                <c:pt idx="6">
                  <c:v>60</c:v>
                </c:pt>
                <c:pt idx="9">
                  <c:v>61</c:v>
                </c:pt>
                <c:pt idx="12">
                  <c:v>60</c:v>
                </c:pt>
              </c:numCache>
            </c:numRef>
          </c:val>
          <c:extLst>
            <c:ext xmlns:c16="http://schemas.microsoft.com/office/drawing/2014/chart" uri="{C3380CC4-5D6E-409C-BE32-E72D297353CC}">
              <c16:uniqueId val="{00000003-FC39-4673-B32A-945F4670B2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172</c:v>
                </c:pt>
                <c:pt idx="3">
                  <c:v>211</c:v>
                </c:pt>
                <c:pt idx="6">
                  <c:v>218</c:v>
                </c:pt>
                <c:pt idx="9">
                  <c:v>224</c:v>
                </c:pt>
                <c:pt idx="12">
                  <c:v>267</c:v>
                </c:pt>
              </c:numCache>
            </c:numRef>
          </c:val>
          <c:extLst>
            <c:ext xmlns:c16="http://schemas.microsoft.com/office/drawing/2014/chart" uri="{C3380CC4-5D6E-409C-BE32-E72D297353CC}">
              <c16:uniqueId val="{00000004-FC39-4673-B32A-945F4670B2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39-4673-B32A-945F4670B2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39-4673-B32A-945F4670B2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590</c:v>
                </c:pt>
                <c:pt idx="3">
                  <c:v>593</c:v>
                </c:pt>
                <c:pt idx="6">
                  <c:v>643</c:v>
                </c:pt>
                <c:pt idx="9">
                  <c:v>717</c:v>
                </c:pt>
                <c:pt idx="12">
                  <c:v>710</c:v>
                </c:pt>
              </c:numCache>
            </c:numRef>
          </c:val>
          <c:extLst>
            <c:ext xmlns:c16="http://schemas.microsoft.com/office/drawing/2014/chart" uri="{C3380CC4-5D6E-409C-BE32-E72D297353CC}">
              <c16:uniqueId val="{00000007-FC39-4673-B32A-945F4670B2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256</c:v>
                </c:pt>
                <c:pt idx="2">
                  <c:v>#N/A</c:v>
                </c:pt>
                <c:pt idx="3">
                  <c:v>#N/A</c:v>
                </c:pt>
                <c:pt idx="4">
                  <c:v>272</c:v>
                </c:pt>
                <c:pt idx="5">
                  <c:v>#N/A</c:v>
                </c:pt>
                <c:pt idx="6">
                  <c:v>#N/A</c:v>
                </c:pt>
                <c:pt idx="7">
                  <c:v>279</c:v>
                </c:pt>
                <c:pt idx="8">
                  <c:v>#N/A</c:v>
                </c:pt>
                <c:pt idx="9">
                  <c:v>#N/A</c:v>
                </c:pt>
                <c:pt idx="10">
                  <c:v>284</c:v>
                </c:pt>
                <c:pt idx="11">
                  <c:v>#N/A</c:v>
                </c:pt>
                <c:pt idx="12">
                  <c:v>#N/A</c:v>
                </c:pt>
                <c:pt idx="13">
                  <c:v>269</c:v>
                </c:pt>
                <c:pt idx="14">
                  <c:v>#N/A</c:v>
                </c:pt>
              </c:numCache>
            </c:numRef>
          </c:val>
          <c:smooth val="0"/>
          <c:extLst>
            <c:ext xmlns:c16="http://schemas.microsoft.com/office/drawing/2014/chart" uri="{C3380CC4-5D6E-409C-BE32-E72D297353CC}">
              <c16:uniqueId val="{00000008-FC39-4673-B32A-945F4670B2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7213</c:v>
                </c:pt>
                <c:pt idx="5">
                  <c:v>7344</c:v>
                </c:pt>
                <c:pt idx="8">
                  <c:v>7523</c:v>
                </c:pt>
                <c:pt idx="11">
                  <c:v>7970</c:v>
                </c:pt>
                <c:pt idx="14">
                  <c:v>9000</c:v>
                </c:pt>
              </c:numCache>
            </c:numRef>
          </c:val>
          <c:extLst>
            <c:ext xmlns:c16="http://schemas.microsoft.com/office/drawing/2014/chart" uri="{C3380CC4-5D6E-409C-BE32-E72D297353CC}">
              <c16:uniqueId val="{00000000-FB4A-458F-BDB5-BC6C87CDA9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c:v>
                </c:pt>
                <c:pt idx="5">
                  <c:v>0</c:v>
                </c:pt>
                <c:pt idx="8">
                  <c:v>0</c:v>
                </c:pt>
                <c:pt idx="11">
                  <c:v>0</c:v>
                </c:pt>
                <c:pt idx="14">
                  <c:v>0</c:v>
                </c:pt>
              </c:numCache>
            </c:numRef>
          </c:val>
          <c:extLst>
            <c:ext xmlns:c16="http://schemas.microsoft.com/office/drawing/2014/chart" uri="{C3380CC4-5D6E-409C-BE32-E72D297353CC}">
              <c16:uniqueId val="{00000001-FB4A-458F-BDB5-BC6C87CDA9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5873</c:v>
                </c:pt>
                <c:pt idx="5">
                  <c:v>5678</c:v>
                </c:pt>
                <c:pt idx="8">
                  <c:v>5798</c:v>
                </c:pt>
                <c:pt idx="11">
                  <c:v>6400</c:v>
                </c:pt>
                <c:pt idx="14">
                  <c:v>5620</c:v>
                </c:pt>
              </c:numCache>
            </c:numRef>
          </c:val>
          <c:extLst>
            <c:ext xmlns:c16="http://schemas.microsoft.com/office/drawing/2014/chart" uri="{C3380CC4-5D6E-409C-BE32-E72D297353CC}">
              <c16:uniqueId val="{00000002-FB4A-458F-BDB5-BC6C87CDA9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A-458F-BDB5-BC6C87CDA9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A-458F-BDB5-BC6C87CDA9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c:v>
                </c:pt>
                <c:pt idx="3">
                  <c:v>34</c:v>
                </c:pt>
                <c:pt idx="6">
                  <c:v>41</c:v>
                </c:pt>
                <c:pt idx="9">
                  <c:v>28</c:v>
                </c:pt>
                <c:pt idx="12">
                  <c:v>27</c:v>
                </c:pt>
              </c:numCache>
            </c:numRef>
          </c:val>
          <c:extLst>
            <c:ext xmlns:c16="http://schemas.microsoft.com/office/drawing/2014/chart" uri="{C3380CC4-5D6E-409C-BE32-E72D297353CC}">
              <c16:uniqueId val="{00000005-FB4A-458F-BDB5-BC6C87CDA9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583</c:v>
                </c:pt>
                <c:pt idx="3">
                  <c:v>563</c:v>
                </c:pt>
                <c:pt idx="6">
                  <c:v>612</c:v>
                </c:pt>
                <c:pt idx="9">
                  <c:v>607</c:v>
                </c:pt>
                <c:pt idx="12">
                  <c:v>618</c:v>
                </c:pt>
              </c:numCache>
            </c:numRef>
          </c:val>
          <c:extLst>
            <c:ext xmlns:c16="http://schemas.microsoft.com/office/drawing/2014/chart" uri="{C3380CC4-5D6E-409C-BE32-E72D297353CC}">
              <c16:uniqueId val="{00000006-FB4A-458F-BDB5-BC6C87CDA9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405</c:v>
                </c:pt>
                <c:pt idx="3">
                  <c:v>351</c:v>
                </c:pt>
                <c:pt idx="6">
                  <c:v>293</c:v>
                </c:pt>
                <c:pt idx="9">
                  <c:v>234</c:v>
                </c:pt>
                <c:pt idx="12">
                  <c:v>175</c:v>
                </c:pt>
              </c:numCache>
            </c:numRef>
          </c:val>
          <c:extLst>
            <c:ext xmlns:c16="http://schemas.microsoft.com/office/drawing/2014/chart" uri="{C3380CC4-5D6E-409C-BE32-E72D297353CC}">
              <c16:uniqueId val="{00000007-FB4A-458F-BDB5-BC6C87CDA9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4661</c:v>
                </c:pt>
                <c:pt idx="3">
                  <c:v>4228</c:v>
                </c:pt>
                <c:pt idx="6">
                  <c:v>3890</c:v>
                </c:pt>
                <c:pt idx="9">
                  <c:v>3402</c:v>
                </c:pt>
                <c:pt idx="12">
                  <c:v>3212</c:v>
                </c:pt>
              </c:numCache>
            </c:numRef>
          </c:val>
          <c:extLst>
            <c:ext xmlns:c16="http://schemas.microsoft.com/office/drawing/2014/chart" uri="{C3380CC4-5D6E-409C-BE32-E72D297353CC}">
              <c16:uniqueId val="{00000008-FB4A-458F-BDB5-BC6C87CDA9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29</c:v>
                </c:pt>
                <c:pt idx="3">
                  <c:v>24</c:v>
                </c:pt>
                <c:pt idx="6">
                  <c:v>19</c:v>
                </c:pt>
                <c:pt idx="9">
                  <c:v>15</c:v>
                </c:pt>
                <c:pt idx="12">
                  <c:v>10</c:v>
                </c:pt>
              </c:numCache>
            </c:numRef>
          </c:val>
          <c:extLst>
            <c:ext xmlns:c16="http://schemas.microsoft.com/office/drawing/2014/chart" uri="{C3380CC4-5D6E-409C-BE32-E72D297353CC}">
              <c16:uniqueId val="{00000009-FB4A-458F-BDB5-BC6C87CDA9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7887</c:v>
                </c:pt>
                <c:pt idx="3">
                  <c:v>7668</c:v>
                </c:pt>
                <c:pt idx="6">
                  <c:v>8652</c:v>
                </c:pt>
                <c:pt idx="9">
                  <c:v>9459</c:v>
                </c:pt>
                <c:pt idx="12">
                  <c:v>11025</c:v>
                </c:pt>
              </c:numCache>
            </c:numRef>
          </c:val>
          <c:extLst>
            <c:ext xmlns:c16="http://schemas.microsoft.com/office/drawing/2014/chart" uri="{C3380CC4-5D6E-409C-BE32-E72D297353CC}">
              <c16:uniqueId val="{0000000A-FB4A-458F-BDB5-BC6C87CDA9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508</c:v>
                </c:pt>
                <c:pt idx="2">
                  <c:v>#N/A</c:v>
                </c:pt>
                <c:pt idx="3">
                  <c:v>#N/A</c:v>
                </c:pt>
                <c:pt idx="4">
                  <c:v>0</c:v>
                </c:pt>
                <c:pt idx="5">
                  <c:v>#N/A</c:v>
                </c:pt>
                <c:pt idx="6">
                  <c:v>#N/A</c:v>
                </c:pt>
                <c:pt idx="7">
                  <c:v>186</c:v>
                </c:pt>
                <c:pt idx="8">
                  <c:v>#N/A</c:v>
                </c:pt>
                <c:pt idx="9">
                  <c:v>#N/A</c:v>
                </c:pt>
                <c:pt idx="10">
                  <c:v>0</c:v>
                </c:pt>
                <c:pt idx="11">
                  <c:v>#N/A</c:v>
                </c:pt>
                <c:pt idx="12">
                  <c:v>#N/A</c:v>
                </c:pt>
                <c:pt idx="13">
                  <c:v>447</c:v>
                </c:pt>
                <c:pt idx="14">
                  <c:v>#N/A</c:v>
                </c:pt>
              </c:numCache>
            </c:numRef>
          </c:val>
          <c:smooth val="0"/>
          <c:extLst>
            <c:ext xmlns:c16="http://schemas.microsoft.com/office/drawing/2014/chart" uri="{C3380CC4-5D6E-409C-BE32-E72D297353CC}">
              <c16:uniqueId val="{0000000B-FB4A-458F-BDB5-BC6C87CDA9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819</c:v>
                </c:pt>
                <c:pt idx="1">
                  <c:v>819</c:v>
                </c:pt>
                <c:pt idx="2">
                  <c:v>789</c:v>
                </c:pt>
              </c:numCache>
            </c:numRef>
          </c:val>
          <c:extLst>
            <c:ext xmlns:c16="http://schemas.microsoft.com/office/drawing/2014/chart" uri="{C3380CC4-5D6E-409C-BE32-E72D297353CC}">
              <c16:uniqueId val="{00000000-86E5-44E1-8F32-093EBF58B2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628</c:v>
                </c:pt>
                <c:pt idx="1">
                  <c:v>910</c:v>
                </c:pt>
                <c:pt idx="2">
                  <c:v>912</c:v>
                </c:pt>
              </c:numCache>
            </c:numRef>
          </c:val>
          <c:extLst>
            <c:ext xmlns:c16="http://schemas.microsoft.com/office/drawing/2014/chart" uri="{C3380CC4-5D6E-409C-BE32-E72D297353CC}">
              <c16:uniqueId val="{00000001-86E5-44E1-8F32-093EBF58B2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4347</c:v>
                </c:pt>
                <c:pt idx="1">
                  <c:v>4667</c:v>
                </c:pt>
                <c:pt idx="2">
                  <c:v>3961</c:v>
                </c:pt>
              </c:numCache>
            </c:numRef>
          </c:val>
          <c:extLst>
            <c:ext xmlns:c16="http://schemas.microsoft.com/office/drawing/2014/chart" uri="{C3380CC4-5D6E-409C-BE32-E72D297353CC}">
              <c16:uniqueId val="{00000002-86E5-44E1-8F32-093EBF58B2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近年実施した公共施設の更新等に係る借入により、元利償還金が増加する推計となっている。</a:t>
          </a:r>
        </a:p>
        <a:p>
          <a:r>
            <a:rPr kumimoji="1" lang="ja-JP" altLang="en-US" sz="1400">
              <a:latin typeface="ＭＳ ゴシック" pitchFamily="49" charset="-128"/>
              <a:ea typeface="ＭＳ ゴシック" pitchFamily="49" charset="-128"/>
            </a:rPr>
            <a:t>　また、公営企業が実施した施設整備に係る元利償還金に対する一般会計繰出金も増加する推計となっている。</a:t>
          </a:r>
        </a:p>
        <a:p>
          <a:r>
            <a:rPr kumimoji="1" lang="ja-JP" altLang="en-US" sz="1400">
              <a:latin typeface="ＭＳ ゴシック" pitchFamily="49" charset="-128"/>
              <a:ea typeface="ＭＳ ゴシック" pitchFamily="49" charset="-128"/>
            </a:rPr>
            <a:t>　今後の事業実施に当たっては、事業の選択と集中を徹底、事業規模や事業費の精査、将来の財政リスクの低減を図っていくことが重要である。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■増減の理由：満期一括償還に向けた積立ては行っていない。</a:t>
          </a:r>
        </a:p>
        <a:p>
          <a:r>
            <a:rPr kumimoji="1" lang="ja-JP" altLang="en-US" sz="1000">
              <a:latin typeface="ＭＳ ゴシック" pitchFamily="49" charset="-128"/>
              <a:ea typeface="ＭＳ ゴシック" pitchFamily="49" charset="-128"/>
            </a:rPr>
            <a:t>■今後の方針：満期一括償還の借入れは行っていないものの、将来の財政健全化対策として任意繰上償還を実施しており、その財源として活用するため一定額を確保している状況である。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令和４年度は、地方債現在高が前年度比</a:t>
          </a:r>
          <a:r>
            <a:rPr kumimoji="1" lang="en-US" altLang="ja-JP" sz="1400">
              <a:latin typeface="ＭＳ ゴシック" pitchFamily="49" charset="-128"/>
              <a:ea typeface="ＭＳ ゴシック" pitchFamily="49" charset="-128"/>
            </a:rPr>
            <a:t>1,566</a:t>
          </a:r>
          <a:r>
            <a:rPr kumimoji="1" lang="ja-JP" altLang="en-US" sz="1400">
              <a:latin typeface="ＭＳ ゴシック" pitchFamily="49" charset="-128"/>
              <a:ea typeface="ＭＳ ゴシック" pitchFamily="49" charset="-128"/>
            </a:rPr>
            <a:t>百万円の増となり、将来負担額が前年度比</a:t>
          </a:r>
          <a:r>
            <a:rPr kumimoji="1" lang="en-US" altLang="ja-JP" sz="1400">
              <a:latin typeface="ＭＳ ゴシック" pitchFamily="49" charset="-128"/>
              <a:ea typeface="ＭＳ ゴシック" pitchFamily="49" charset="-128"/>
            </a:rPr>
            <a:t>1,321</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15,067</a:t>
          </a:r>
          <a:r>
            <a:rPr kumimoji="1" lang="ja-JP" altLang="en-US" sz="1400">
              <a:latin typeface="ＭＳ ゴシック" pitchFamily="49" charset="-128"/>
              <a:ea typeface="ＭＳ ゴシック" pitchFamily="49" charset="-128"/>
            </a:rPr>
            <a:t>百万円となったことに伴い、前年度の「比率なし」から</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令和４年度は、特定目的金のうち、公共施設等整備基金が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百万円の減などにより、基金全体で前年度比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約８割を地方交付税などの依存財源に頼らざるを得ない当町の財政構造にあっては、国の地方財政措置の変更等の影響を大きく受けることから、行政サービスの水準を維持し町政発展に向けて必要な事業を展開するために、一定額の基金を確保し備えておくことは、今後の安定的な行財政運営に資するものであると認識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対策や地方創生施策、公共施設の老朽化対策など、今後取り組まなければならない行政課題が様々あることから、各事業の実施に係る財政需要は更に増大していくことが予測されるため、町税をはじめとした自主財源の確保に努めるほか、将来負担に備えて基金を積増すなどの財源確保策を講じておくことが、安定的な行財政運営に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生きがい長寿基金条例：民間団体が行う先導的事業（在宅福祉、健康づくり、ボランティア活動の活発化等）に対する助成等の財源に充てるため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百万円の減などにより、全体で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は、起債対象外となる非適債経費の部分に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中期的には逓減していく見込みであるものの、過去に整備した公共施設等の更新が集中してくることを予め想定し、計画的に施設更新が実施できるよう、綿密な資金計画に基づき運用しているものであり、残高の逓減は想定内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普通交付税の予算に対する上振れ分などを活用し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百万円を積立てた一方、国庫支出金・県支出金・町債などの財源を見込んだ上で生じた財源不足に対する財源充当及び８月の大雨災害に係る災害復旧事業費に充てる財源として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百万円取り崩すなど、基金の目的に即した運用を実施した。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（Ｒ４）と財政基盤が脆弱であることから、災害対応や社会保障費の増加などに備え標準財政規模の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％程度の額を目安に積み立てている。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純繰越金などの余剰財源や普通交付税の予算に対する上振れ分などを活用し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百万円を積立てた一方、財政の健全性の観点から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百万円取り崩して、任意繰上償還を実施した。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満期一括償還の借入れは行っていないものの、将来の財政健全化対策として任意繰上償還を実施しており、その財源として活用するため一定額を確保している状況である。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また、町では将来の償還に備え、地方債借入残高の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
5,580
434.96
10,333,807
9,409,696
564,807
4,248,109
11,024,649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過疎化による人口減少や少子高齢化が進行し、全国平均を上回る高齢化率（令和４年度末</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％、前年同期比＋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ポイント）に加え、町内に企業が少ないことなどにより財政基盤が弱く、類似団体の中でも最下層に位置している。</a:t>
          </a:r>
        </a:p>
        <a:p>
          <a:r>
            <a:rPr kumimoji="1" lang="ja-JP" altLang="en-US" sz="1300">
              <a:latin typeface="ＭＳ Ｐゴシック" panose="020B0600070205080204" pitchFamily="50" charset="-128"/>
              <a:ea typeface="ＭＳ Ｐゴシック" panose="020B0600070205080204" pitchFamily="50" charset="-128"/>
            </a:rPr>
            <a:t>　産業振興による町税収入の増加を図るなど、自主財源の確保と行政のさらなる効率化に努め、財政の健全化を図る。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17639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経常的経費充当一般財源が前年同規模であった一方、普通交付税が前年度比</a:t>
          </a:r>
          <a:r>
            <a:rPr kumimoji="1" lang="en-US" altLang="ja-JP" sz="1300">
              <a:latin typeface="ＭＳ Ｐゴシック" panose="020B0600070205080204" pitchFamily="50" charset="-128"/>
              <a:ea typeface="ＭＳ Ｐゴシック" panose="020B0600070205080204" pitchFamily="50" charset="-128"/>
            </a:rPr>
            <a:t>165,732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％）の増などにより、経常収支比率は前年度比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今後は、公債費や老朽化した施設の維持補修費の増加などにより、経常収支比率が増加していく見込みである。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引き続き、職員定数や公共施設の適正な管理に努め、経常的経費の抑制を図っていく必要がある。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162814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5370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63</xdr:row>
      <xdr:rowOff>3302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2126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63</xdr:row>
      <xdr:rowOff>8128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46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8128</xdr:rowOff>
    </xdr:from>
    <xdr:to>
      <xdr:col>11</xdr:col>
      <xdr:colOff>31750</xdr:colOff>
      <xdr:row>63</xdr:row>
      <xdr:rowOff>85344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選挙事務や新型コロナウイルスのワクチン集団接種に係る時間外勤務手当の増などにより、人件費が前年度比</a:t>
          </a:r>
          <a:r>
            <a:rPr kumimoji="1" lang="en-US" altLang="ja-JP" sz="1300">
              <a:latin typeface="ＭＳ Ｐゴシック" panose="020B0600070205080204" pitchFamily="50" charset="-128"/>
              <a:ea typeface="ＭＳ Ｐゴシック" panose="020B0600070205080204" pitchFamily="50" charset="-128"/>
            </a:rPr>
            <a:t>9,651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％）の増となった一方、新型コロナウイルスワクチン接種業務や学校情報ネットワーク環境整備事業の減などにより、物件費が前年度比</a:t>
          </a:r>
          <a:r>
            <a:rPr kumimoji="1" lang="en-US" altLang="ja-JP" sz="1300">
              <a:latin typeface="ＭＳ Ｐゴシック" panose="020B0600070205080204" pitchFamily="50" charset="-128"/>
              <a:ea typeface="ＭＳ Ｐゴシック" panose="020B0600070205080204" pitchFamily="50" charset="-128"/>
            </a:rPr>
            <a:t>81,742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％）の減となったことに伴い、１人当たりの人件費・物件費経常的物件費の額は前年度比</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類似団体平均よりも低い水準であることから、引き続き、効率的な財政運営に努め、人件費及び物件費の抑制に努めていく必要がある。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150696</xdr:rowOff>
    </xdr:from>
    <xdr:to>
      <xdr:col>23</xdr:col>
      <xdr:colOff>133350</xdr:colOff>
      <xdr:row>82</xdr:row>
      <xdr:rowOff>152076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09596"/>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84513</xdr:rowOff>
    </xdr:from>
    <xdr:to>
      <xdr:col>19</xdr:col>
      <xdr:colOff>133350</xdr:colOff>
      <xdr:row>82</xdr:row>
      <xdr:rowOff>150696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43413"/>
          <a:ext cx="889000" cy="6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49955</xdr:rowOff>
    </xdr:from>
    <xdr:to>
      <xdr:col>15</xdr:col>
      <xdr:colOff>82550</xdr:colOff>
      <xdr:row>82</xdr:row>
      <xdr:rowOff>84513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08855"/>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4124</xdr:rowOff>
    </xdr:from>
    <xdr:to>
      <xdr:col>11</xdr:col>
      <xdr:colOff>31750</xdr:colOff>
      <xdr:row>82</xdr:row>
      <xdr:rowOff>49955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63024"/>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101276</xdr:rowOff>
    </xdr:from>
    <xdr:to>
      <xdr:col>23</xdr:col>
      <xdr:colOff>184150</xdr:colOff>
      <xdr:row>83</xdr:row>
      <xdr:rowOff>31426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117803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99896</xdr:rowOff>
    </xdr:from>
    <xdr:to>
      <xdr:col>19</xdr:col>
      <xdr:colOff>184150</xdr:colOff>
      <xdr:row>83</xdr:row>
      <xdr:rowOff>30046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40223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33713</xdr:rowOff>
    </xdr:from>
    <xdr:to>
      <xdr:col>15</xdr:col>
      <xdr:colOff>133350</xdr:colOff>
      <xdr:row>82</xdr:row>
      <xdr:rowOff>135313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145490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170605</xdr:rowOff>
    </xdr:from>
    <xdr:to>
      <xdr:col>11</xdr:col>
      <xdr:colOff>82550</xdr:colOff>
      <xdr:row>82</xdr:row>
      <xdr:rowOff>100755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110932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8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124774</xdr:rowOff>
    </xdr:from>
    <xdr:to>
      <xdr:col>7</xdr:col>
      <xdr:colOff>31750</xdr:colOff>
      <xdr:row>82</xdr:row>
      <xdr:rowOff>54924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65101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ポイント上回る水準となっている。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引き続き、適正な給与水準となるよう留意していく必要がある。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61913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1505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162454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150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162454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854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142346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854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154640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111654</xdr:rowOff>
    </xdr:from>
    <xdr:to>
      <xdr:col>73</xdr:col>
      <xdr:colOff>44450</xdr:colOff>
      <xdr:row>86</xdr:row>
      <xdr:rowOff>41804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行政改革大綱に掲げた職員削減の目標達成に向けて取り組んできた結果、大幅に数値を改善（Ｈ</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12.26</a:t>
          </a:r>
          <a:r>
            <a:rPr kumimoji="1" lang="ja-JP" altLang="en-US" sz="1300">
              <a:latin typeface="ＭＳ Ｐゴシック" panose="020B0600070205080204" pitchFamily="50" charset="-128"/>
              <a:ea typeface="ＭＳ Ｐゴシック" panose="020B0600070205080204" pitchFamily="50" charset="-128"/>
            </a:rPr>
            <a:t>人）したが、近年は人口の減少や、再任用職員の雇用などにより、人口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人当たりの職員数は増加傾向にあり、類似団体と同規模程度の職員数となっている。</a:t>
          </a:r>
        </a:p>
        <a:p>
          <a:r>
            <a:rPr kumimoji="1" lang="ja-JP" altLang="en-US" sz="1300">
              <a:latin typeface="ＭＳ Ｐゴシック" panose="020B0600070205080204" pitchFamily="50" charset="-128"/>
              <a:ea typeface="ＭＳ Ｐゴシック" panose="020B0600070205080204" pitchFamily="50" charset="-128"/>
            </a:rPr>
            <a:t>　令和５年度から定年延長が段階的に開始される一方、安定的な行政サービスを提供していくためには、計画的に新規職員を採用していく必要もあることから、引き続き、組織の簡素合理化、事務の効率化、民間委託などに取り組み、適正な定員管理に努めていく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116967</xdr:rowOff>
    </xdr:from>
    <xdr:to>
      <xdr:col>81</xdr:col>
      <xdr:colOff>44450</xdr:colOff>
      <xdr:row>61</xdr:row>
      <xdr:rowOff>151956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75417"/>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116967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5370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62674</xdr:rowOff>
    </xdr:from>
    <xdr:to>
      <xdr:col>72</xdr:col>
      <xdr:colOff>203200</xdr:colOff>
      <xdr:row>61</xdr:row>
      <xdr:rowOff>95250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2112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157512</xdr:rowOff>
    </xdr:from>
    <xdr:to>
      <xdr:col>68</xdr:col>
      <xdr:colOff>152400</xdr:colOff>
      <xdr:row>61</xdr:row>
      <xdr:rowOff>62674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44512"/>
          <a:ext cx="8890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101156</xdr:rowOff>
    </xdr:from>
    <xdr:to>
      <xdr:col>81</xdr:col>
      <xdr:colOff>95250</xdr:colOff>
      <xdr:row>62</xdr:row>
      <xdr:rowOff>31306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73233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66167</xdr:rowOff>
    </xdr:from>
    <xdr:to>
      <xdr:col>77</xdr:col>
      <xdr:colOff>95250</xdr:colOff>
      <xdr:row>61</xdr:row>
      <xdr:rowOff>167767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6494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9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11874</xdr:rowOff>
    </xdr:from>
    <xdr:to>
      <xdr:col>68</xdr:col>
      <xdr:colOff>203200</xdr:colOff>
      <xdr:row>61</xdr:row>
      <xdr:rowOff>113474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123651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3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106712</xdr:rowOff>
    </xdr:from>
    <xdr:to>
      <xdr:col>64</xdr:col>
      <xdr:colOff>152400</xdr:colOff>
      <xdr:row>61</xdr:row>
      <xdr:rowOff>36862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47039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災害復旧費等に係る基準財政需要額が前年度比</a:t>
          </a:r>
          <a:r>
            <a:rPr kumimoji="1" lang="en-US" altLang="ja-JP" sz="1300">
              <a:latin typeface="ＭＳ Ｐゴシック" panose="020B0600070205080204" pitchFamily="50" charset="-128"/>
              <a:ea typeface="ＭＳ Ｐゴシック" panose="020B0600070205080204" pitchFamily="50" charset="-128"/>
            </a:rPr>
            <a:t>48,170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％）及び密度補正により基準財政需要額に算入された準元利償還金が前年度比</a:t>
          </a:r>
          <a:r>
            <a:rPr kumimoji="1" lang="en-US" altLang="ja-JP" sz="1300">
              <a:latin typeface="ＭＳ Ｐゴシック" panose="020B0600070205080204" pitchFamily="50" charset="-128"/>
              <a:ea typeface="ＭＳ Ｐゴシック" panose="020B0600070205080204" pitchFamily="50" charset="-128"/>
            </a:rPr>
            <a:t>4,304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％）の増などにより、基準財政需要額関連が前年度比</a:t>
          </a:r>
          <a:r>
            <a:rPr kumimoji="1" lang="en-US" altLang="ja-JP" sz="1300">
              <a:latin typeface="ＭＳ Ｐゴシック" panose="020B0600070205080204" pitchFamily="50" charset="-128"/>
              <a:ea typeface="ＭＳ Ｐゴシック" panose="020B0600070205080204" pitchFamily="50" charset="-128"/>
            </a:rPr>
            <a:t>48,910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％）増加したことに伴い、前年度比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償還に係る措置期間終了後は、当該比率が増加していく推計であることから、引き続き、事業の選択と集中により、将来世代に過度な財政負担を強いることがないよう、町債の適正発行に努め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161713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160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169756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4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169756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68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地方債現在高が前年度比</a:t>
          </a:r>
          <a:r>
            <a:rPr kumimoji="1" lang="en-US" altLang="ja-JP" sz="1300">
              <a:latin typeface="ＭＳ Ｐゴシック" panose="020B0600070205080204" pitchFamily="50" charset="-128"/>
              <a:ea typeface="ＭＳ Ｐゴシック" panose="020B0600070205080204" pitchFamily="50" charset="-128"/>
            </a:rPr>
            <a:t>1,565,828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％）の増となり、将来負担額が前年度比</a:t>
          </a:r>
          <a:r>
            <a:rPr kumimoji="1" lang="en-US" altLang="ja-JP" sz="1300">
              <a:latin typeface="ＭＳ Ｐゴシック" panose="020B0600070205080204" pitchFamily="50" charset="-128"/>
              <a:ea typeface="ＭＳ Ｐゴシック" panose="020B0600070205080204" pitchFamily="50" charset="-128"/>
            </a:rPr>
            <a:t>1,321,262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％）の増となったことに伴い、前年度の「比率なし」から</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ポイント増となった。　</a:t>
          </a:r>
        </a:p>
        <a:p>
          <a:r>
            <a:rPr kumimoji="1" lang="ja-JP" altLang="en-US" sz="1300">
              <a:latin typeface="ＭＳ Ｐゴシック" panose="020B0600070205080204" pitchFamily="50" charset="-128"/>
              <a:ea typeface="ＭＳ Ｐゴシック" panose="020B0600070205080204" pitchFamily="50" charset="-128"/>
            </a:rPr>
            <a:t>　今後も地方債の残高が増加する見込みであることから、将来世代に過度な財政負担を強いることがないよう、町債の適正発行及び基金等を活用した繰上償還に努めていく必要がある。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9192</xdr:rowOff>
    </xdr:from>
    <xdr:to>
      <xdr:col>81</xdr:col>
      <xdr:colOff>95250</xdr:colOff>
      <xdr:row>14</xdr:row>
      <xdr:rowOff>110792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152719</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3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96762</xdr:rowOff>
    </xdr:from>
    <xdr:to>
      <xdr:col>73</xdr:col>
      <xdr:colOff>44450</xdr:colOff>
      <xdr:row>14</xdr:row>
      <xdr:rowOff>26912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11689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
5,580
434.96
10,333,807
9,409,696
564,807
4,248,109
11,024,649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今後も職員定数管理の徹底を図り、効率的な財政運営に努める。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事務事業の効率化を図り、物件費全般の削減に努めていく必要がある。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701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64135</xdr:rowOff>
    </xdr:from>
    <xdr:to>
      <xdr:col>78</xdr:col>
      <xdr:colOff>69850</xdr:colOff>
      <xdr:row>15</xdr:row>
      <xdr:rowOff>98425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35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16</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3588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16</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216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99060</xdr:rowOff>
    </xdr:from>
    <xdr:to>
      <xdr:col>65</xdr:col>
      <xdr:colOff>53975</xdr:colOff>
      <xdr:row>16</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住民税非課税世帯等に対する臨時特別給付等の減が要因であるが、引き続き、適正な給付に留意していく必要がある。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繰出金が前年度比</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％）の増などが主な要因である。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57</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529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9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9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132097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人口減少対策及び物価高騰対策に係る各種助成事業や町立病院運営に係る補助金などにより、引き続き補助費が高い水準で推移する見込みであるが、対象事業を精査し、経費の増嵩抑制を図ることが必要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37846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174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81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より大型普通建設事業が増加したことに伴い新規地方債の発行額が増加し、借入残高も増加している。</a:t>
          </a:r>
        </a:p>
        <a:p>
          <a:r>
            <a:rPr kumimoji="1" lang="ja-JP" altLang="en-US" sz="1300">
              <a:latin typeface="ＭＳ Ｐゴシック" panose="020B0600070205080204" pitchFamily="50" charset="-128"/>
              <a:ea typeface="ＭＳ Ｐゴシック" panose="020B0600070205080204" pitchFamily="50" charset="-128"/>
            </a:rPr>
            <a:t>　地方債償還に係る措置期間終了後は毎年度の公債費が増加していく推計であることから、引き続き、事業の選択と集中により、将来世代に過度な財政負担を強いることがないよう努める。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229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38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73661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新庁舎等建設事業の実施により、公債費以外に係る経常収支比率の割合は増加傾向になることが予想される。また、同事業に係る起債の本償還が開始されるＲ８年度以降からは、公債費以外に係る経常収支比率の割合は減少傾向になる見通し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023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77</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581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35561</xdr:rowOff>
    </xdr:from>
    <xdr:to>
      <xdr:col>73</xdr:col>
      <xdr:colOff>180975</xdr:colOff>
      <xdr:row>77</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37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77</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xdr:rowOff>
    </xdr:from>
    <xdr:to>
      <xdr:col>69</xdr:col>
      <xdr:colOff>142875</xdr:colOff>
      <xdr:row>77</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131630</xdr:rowOff>
    </xdr:from>
    <xdr:to>
      <xdr:col>29</xdr:col>
      <xdr:colOff>127000</xdr:colOff>
      <xdr:row>17</xdr:row>
      <xdr:rowOff>2165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22455"/>
          <a:ext cx="647700" cy="4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2165</xdr:rowOff>
    </xdr:from>
    <xdr:to>
      <xdr:col>26</xdr:col>
      <xdr:colOff>50800</xdr:colOff>
      <xdr:row>17</xdr:row>
      <xdr:rowOff>52525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64440"/>
          <a:ext cx="698500" cy="50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52525</xdr:rowOff>
    </xdr:from>
    <xdr:to>
      <xdr:col>22</xdr:col>
      <xdr:colOff>114300</xdr:colOff>
      <xdr:row>17</xdr:row>
      <xdr:rowOff>105080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4800"/>
          <a:ext cx="698500" cy="5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105080</xdr:rowOff>
    </xdr:from>
    <xdr:to>
      <xdr:col>18</xdr:col>
      <xdr:colOff>177800</xdr:colOff>
      <xdr:row>18</xdr:row>
      <xdr:rowOff>58693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67355"/>
          <a:ext cx="698500" cy="125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80830</xdr:rowOff>
    </xdr:from>
    <xdr:to>
      <xdr:col>29</xdr:col>
      <xdr:colOff>177800</xdr:colOff>
      <xdr:row>17</xdr:row>
      <xdr:rowOff>10980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7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97357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122815</xdr:rowOff>
    </xdr:from>
    <xdr:to>
      <xdr:col>26</xdr:col>
      <xdr:colOff>101600</xdr:colOff>
      <xdr:row>17</xdr:row>
      <xdr:rowOff>52965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1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63142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1725</xdr:rowOff>
    </xdr:from>
    <xdr:to>
      <xdr:col>22</xdr:col>
      <xdr:colOff>165100</xdr:colOff>
      <xdr:row>17</xdr:row>
      <xdr:rowOff>103325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6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113502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3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54280</xdr:rowOff>
    </xdr:from>
    <xdr:to>
      <xdr:col>19</xdr:col>
      <xdr:colOff>38100</xdr:colOff>
      <xdr:row>17</xdr:row>
      <xdr:rowOff>155880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6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166057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8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7893</xdr:rowOff>
    </xdr:from>
    <xdr:to>
      <xdr:col>15</xdr:col>
      <xdr:colOff>101600</xdr:colOff>
      <xdr:row>18</xdr:row>
      <xdr:rowOff>109493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94270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195547</xdr:rowOff>
    </xdr:from>
    <xdr:to>
      <xdr:col>29</xdr:col>
      <xdr:colOff>127000</xdr:colOff>
      <xdr:row>35</xdr:row>
      <xdr:rowOff>215827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05897"/>
          <a:ext cx="6477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195547</xdr:rowOff>
    </xdr:from>
    <xdr:to>
      <xdr:col>26</xdr:col>
      <xdr:colOff>50800</xdr:colOff>
      <xdr:row>35</xdr:row>
      <xdr:rowOff>225118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05897"/>
          <a:ext cx="698500" cy="2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225118</xdr:rowOff>
    </xdr:from>
    <xdr:to>
      <xdr:col>22</xdr:col>
      <xdr:colOff>114300</xdr:colOff>
      <xdr:row>35</xdr:row>
      <xdr:rowOff>261204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35468"/>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261204</xdr:rowOff>
    </xdr:from>
    <xdr:to>
      <xdr:col>18</xdr:col>
      <xdr:colOff>177800</xdr:colOff>
      <xdr:row>35</xdr:row>
      <xdr:rowOff>327221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71554"/>
          <a:ext cx="698500" cy="6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165027</xdr:rowOff>
    </xdr:from>
    <xdr:to>
      <xdr:col>29</xdr:col>
      <xdr:colOff>177800</xdr:colOff>
      <xdr:row>35</xdr:row>
      <xdr:rowOff>266627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7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137104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4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144747</xdr:rowOff>
    </xdr:from>
    <xdr:to>
      <xdr:col>26</xdr:col>
      <xdr:colOff>101600</xdr:colOff>
      <xdr:row>35</xdr:row>
      <xdr:rowOff>246347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23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174318</xdr:rowOff>
    </xdr:from>
    <xdr:to>
      <xdr:col>22</xdr:col>
      <xdr:colOff>165100</xdr:colOff>
      <xdr:row>35</xdr:row>
      <xdr:rowOff>275918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286095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210404</xdr:rowOff>
    </xdr:from>
    <xdr:to>
      <xdr:col>19</xdr:col>
      <xdr:colOff>38100</xdr:colOff>
      <xdr:row>35</xdr:row>
      <xdr:rowOff>312004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2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322181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276421</xdr:rowOff>
    </xdr:from>
    <xdr:to>
      <xdr:col>15</xdr:col>
      <xdr:colOff>101600</xdr:colOff>
      <xdr:row>36</xdr:row>
      <xdr:rowOff>35121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45298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5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
5,580
434.96
10,333,807
9,409,696
564,807
4,248,109
11,024,649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130019</xdr:rowOff>
    </xdr:from>
    <xdr:to>
      <xdr:col>24</xdr:col>
      <xdr:colOff>63500</xdr:colOff>
      <xdr:row>35</xdr:row>
      <xdr:rowOff>163188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30769"/>
          <a:ext cx="838200" cy="3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163188</xdr:rowOff>
    </xdr:from>
    <xdr:to>
      <xdr:col>19</xdr:col>
      <xdr:colOff>177800</xdr:colOff>
      <xdr:row>36</xdr:row>
      <xdr:rowOff>59473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63938"/>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59473</xdr:rowOff>
    </xdr:from>
    <xdr:to>
      <xdr:col>15</xdr:col>
      <xdr:colOff>50800</xdr:colOff>
      <xdr:row>37</xdr:row>
      <xdr:rowOff>5203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31673"/>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5203</xdr:rowOff>
    </xdr:from>
    <xdr:to>
      <xdr:col>10</xdr:col>
      <xdr:colOff>114300</xdr:colOff>
      <xdr:row>37</xdr:row>
      <xdr:rowOff>34681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48853"/>
          <a:ext cx="8890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79219</xdr:rowOff>
    </xdr:from>
    <xdr:to>
      <xdr:col>24</xdr:col>
      <xdr:colOff>114300</xdr:colOff>
      <xdr:row>36</xdr:row>
      <xdr:rowOff>9369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102096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3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112388</xdr:rowOff>
    </xdr:from>
    <xdr:to>
      <xdr:col>20</xdr:col>
      <xdr:colOff>38100</xdr:colOff>
      <xdr:row>36</xdr:row>
      <xdr:rowOff>42538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59065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8673</xdr:rowOff>
    </xdr:from>
    <xdr:to>
      <xdr:col>15</xdr:col>
      <xdr:colOff>101600</xdr:colOff>
      <xdr:row>36</xdr:row>
      <xdr:rowOff>110273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101400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27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125853</xdr:rowOff>
    </xdr:from>
    <xdr:to>
      <xdr:col>10</xdr:col>
      <xdr:colOff>165100</xdr:colOff>
      <xdr:row>37</xdr:row>
      <xdr:rowOff>56003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47130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39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155331</xdr:rowOff>
    </xdr:from>
    <xdr:to>
      <xdr:col>6</xdr:col>
      <xdr:colOff>38100</xdr:colOff>
      <xdr:row>37</xdr:row>
      <xdr:rowOff>85481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76608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2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60141</xdr:rowOff>
    </xdr:from>
    <xdr:to>
      <xdr:col>24</xdr:col>
      <xdr:colOff>63500</xdr:colOff>
      <xdr:row>58</xdr:row>
      <xdr:rowOff>94538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04241"/>
          <a:ext cx="838200" cy="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60141</xdr:rowOff>
    </xdr:from>
    <xdr:to>
      <xdr:col>19</xdr:col>
      <xdr:colOff>177800</xdr:colOff>
      <xdr:row>58</xdr:row>
      <xdr:rowOff>126702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4241"/>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80407</xdr:rowOff>
    </xdr:from>
    <xdr:to>
      <xdr:col>15</xdr:col>
      <xdr:colOff>50800</xdr:colOff>
      <xdr:row>58</xdr:row>
      <xdr:rowOff>126702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24507"/>
          <a:ext cx="889000" cy="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80407</xdr:rowOff>
    </xdr:from>
    <xdr:to>
      <xdr:col>10</xdr:col>
      <xdr:colOff>114300</xdr:colOff>
      <xdr:row>58</xdr:row>
      <xdr:rowOff>149392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4507"/>
          <a:ext cx="889000" cy="6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43738</xdr:rowOff>
    </xdr:from>
    <xdr:to>
      <xdr:col>24</xdr:col>
      <xdr:colOff>114300</xdr:colOff>
      <xdr:row>58</xdr:row>
      <xdr:rowOff>145338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22165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6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9341</xdr:rowOff>
    </xdr:from>
    <xdr:to>
      <xdr:col>20</xdr:col>
      <xdr:colOff>38100</xdr:colOff>
      <xdr:row>58</xdr:row>
      <xdr:rowOff>110941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102068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75902</xdr:rowOff>
    </xdr:from>
    <xdr:to>
      <xdr:col>15</xdr:col>
      <xdr:colOff>101600</xdr:colOff>
      <xdr:row>59</xdr:row>
      <xdr:rowOff>6052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168629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1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29607</xdr:rowOff>
    </xdr:from>
    <xdr:to>
      <xdr:col>10</xdr:col>
      <xdr:colOff>165100</xdr:colOff>
      <xdr:row>58</xdr:row>
      <xdr:rowOff>131207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147734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98592</xdr:rowOff>
    </xdr:from>
    <xdr:to>
      <xdr:col>6</xdr:col>
      <xdr:colOff>38100</xdr:colOff>
      <xdr:row>59</xdr:row>
      <xdr:rowOff>28742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19869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3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6598</xdr:rowOff>
    </xdr:from>
    <xdr:to>
      <xdr:col>24</xdr:col>
      <xdr:colOff>63500</xdr:colOff>
      <xdr:row>77</xdr:row>
      <xdr:rowOff>93542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8248"/>
          <a:ext cx="8382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30772</xdr:rowOff>
    </xdr:from>
    <xdr:to>
      <xdr:col>19</xdr:col>
      <xdr:colOff>177800</xdr:colOff>
      <xdr:row>77</xdr:row>
      <xdr:rowOff>93542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32422"/>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30772</xdr:rowOff>
    </xdr:from>
    <xdr:to>
      <xdr:col>15</xdr:col>
      <xdr:colOff>50800</xdr:colOff>
      <xdr:row>78</xdr:row>
      <xdr:rowOff>30314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242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38869</xdr:rowOff>
    </xdr:from>
    <xdr:to>
      <xdr:col>10</xdr:col>
      <xdr:colOff>114300</xdr:colOff>
      <xdr:row>78</xdr:row>
      <xdr:rowOff>30314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0519"/>
          <a:ext cx="889000" cy="16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127248</xdr:rowOff>
    </xdr:from>
    <xdr:to>
      <xdr:col>24</xdr:col>
      <xdr:colOff>114300</xdr:colOff>
      <xdr:row>77</xdr:row>
      <xdr:rowOff>57398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105675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42742</xdr:rowOff>
    </xdr:from>
    <xdr:to>
      <xdr:col>20</xdr:col>
      <xdr:colOff>38100</xdr:colOff>
      <xdr:row>77</xdr:row>
      <xdr:rowOff>144342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135469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151422</xdr:rowOff>
    </xdr:from>
    <xdr:to>
      <xdr:col>15</xdr:col>
      <xdr:colOff>101600</xdr:colOff>
      <xdr:row>77</xdr:row>
      <xdr:rowOff>81572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98099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150964</xdr:rowOff>
    </xdr:from>
    <xdr:to>
      <xdr:col>10</xdr:col>
      <xdr:colOff>165100</xdr:colOff>
      <xdr:row>78</xdr:row>
      <xdr:rowOff>81114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72241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159519</xdr:rowOff>
    </xdr:from>
    <xdr:to>
      <xdr:col>6</xdr:col>
      <xdr:colOff>38100</xdr:colOff>
      <xdr:row>77</xdr:row>
      <xdr:rowOff>89669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106195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139167</xdr:rowOff>
    </xdr:from>
    <xdr:to>
      <xdr:col>24</xdr:col>
      <xdr:colOff>63500</xdr:colOff>
      <xdr:row>94</xdr:row>
      <xdr:rowOff>117721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84017"/>
          <a:ext cx="838200" cy="1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139167</xdr:rowOff>
    </xdr:from>
    <xdr:to>
      <xdr:col>19</xdr:col>
      <xdr:colOff>177800</xdr:colOff>
      <xdr:row>95</xdr:row>
      <xdr:rowOff>143184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84017"/>
          <a:ext cx="889000" cy="3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121151</xdr:rowOff>
    </xdr:from>
    <xdr:to>
      <xdr:col>15</xdr:col>
      <xdr:colOff>50800</xdr:colOff>
      <xdr:row>95</xdr:row>
      <xdr:rowOff>143184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08901"/>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121151</xdr:rowOff>
    </xdr:from>
    <xdr:to>
      <xdr:col>10</xdr:col>
      <xdr:colOff>114300</xdr:colOff>
      <xdr:row>95</xdr:row>
      <xdr:rowOff>160111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08901"/>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66921</xdr:rowOff>
    </xdr:from>
    <xdr:to>
      <xdr:col>24</xdr:col>
      <xdr:colOff>114300</xdr:colOff>
      <xdr:row>94</xdr:row>
      <xdr:rowOff>168521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89798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88367</xdr:rowOff>
    </xdr:from>
    <xdr:to>
      <xdr:col>20</xdr:col>
      <xdr:colOff>38100</xdr:colOff>
      <xdr:row>94</xdr:row>
      <xdr:rowOff>18517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35044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0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92384</xdr:rowOff>
    </xdr:from>
    <xdr:to>
      <xdr:col>15</xdr:col>
      <xdr:colOff>101600</xdr:colOff>
      <xdr:row>96</xdr:row>
      <xdr:rowOff>22534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39061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70351</xdr:rowOff>
    </xdr:from>
    <xdr:to>
      <xdr:col>10</xdr:col>
      <xdr:colOff>165100</xdr:colOff>
      <xdr:row>96</xdr:row>
      <xdr:rowOff>501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17028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109311</xdr:rowOff>
    </xdr:from>
    <xdr:to>
      <xdr:col>6</xdr:col>
      <xdr:colOff>38100</xdr:colOff>
      <xdr:row>96</xdr:row>
      <xdr:rowOff>39461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55988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7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34325</xdr:rowOff>
    </xdr:from>
    <xdr:to>
      <xdr:col>55</xdr:col>
      <xdr:colOff>0</xdr:colOff>
      <xdr:row>35</xdr:row>
      <xdr:rowOff>78266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35075"/>
          <a:ext cx="8382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113516</xdr:rowOff>
    </xdr:from>
    <xdr:to>
      <xdr:col>50</xdr:col>
      <xdr:colOff>114300</xdr:colOff>
      <xdr:row>35</xdr:row>
      <xdr:rowOff>78266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71366"/>
          <a:ext cx="889000" cy="30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113516</xdr:rowOff>
    </xdr:from>
    <xdr:to>
      <xdr:col>45</xdr:col>
      <xdr:colOff>177800</xdr:colOff>
      <xdr:row>35</xdr:row>
      <xdr:rowOff>125440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71366"/>
          <a:ext cx="889000" cy="35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125440</xdr:rowOff>
    </xdr:from>
    <xdr:to>
      <xdr:col>41</xdr:col>
      <xdr:colOff>50800</xdr:colOff>
      <xdr:row>37</xdr:row>
      <xdr:rowOff>70343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26190"/>
          <a:ext cx="889000" cy="28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154975</xdr:rowOff>
    </xdr:from>
    <xdr:to>
      <xdr:col>55</xdr:col>
      <xdr:colOff>50800</xdr:colOff>
      <xdr:row>35</xdr:row>
      <xdr:rowOff>85125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6402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3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27466</xdr:rowOff>
    </xdr:from>
    <xdr:to>
      <xdr:col>50</xdr:col>
      <xdr:colOff>165100</xdr:colOff>
      <xdr:row>35</xdr:row>
      <xdr:rowOff>129066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145593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0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62716</xdr:rowOff>
    </xdr:from>
    <xdr:to>
      <xdr:col>46</xdr:col>
      <xdr:colOff>38100</xdr:colOff>
      <xdr:row>33</xdr:row>
      <xdr:rowOff>164316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9393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9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74640</xdr:rowOff>
    </xdr:from>
    <xdr:to>
      <xdr:col>41</xdr:col>
      <xdr:colOff>101600</xdr:colOff>
      <xdr:row>36</xdr:row>
      <xdr:rowOff>4790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21317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19543</xdr:rowOff>
    </xdr:from>
    <xdr:to>
      <xdr:col>36</xdr:col>
      <xdr:colOff>165100</xdr:colOff>
      <xdr:row>37</xdr:row>
      <xdr:rowOff>121143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137670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142304</xdr:rowOff>
    </xdr:from>
    <xdr:to>
      <xdr:col>55</xdr:col>
      <xdr:colOff>0</xdr:colOff>
      <xdr:row>53</xdr:row>
      <xdr:rowOff>100456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714804"/>
          <a:ext cx="838200" cy="47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5021</xdr:rowOff>
    </xdr:from>
    <xdr:to>
      <xdr:col>50</xdr:col>
      <xdr:colOff>114300</xdr:colOff>
      <xdr:row>53</xdr:row>
      <xdr:rowOff>100456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91871"/>
          <a:ext cx="889000" cy="9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5021</xdr:rowOff>
    </xdr:from>
    <xdr:to>
      <xdr:col>45</xdr:col>
      <xdr:colOff>177800</xdr:colOff>
      <xdr:row>56</xdr:row>
      <xdr:rowOff>89388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91871"/>
          <a:ext cx="889000" cy="59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31392</xdr:rowOff>
    </xdr:from>
    <xdr:to>
      <xdr:col>41</xdr:col>
      <xdr:colOff>50800</xdr:colOff>
      <xdr:row>56</xdr:row>
      <xdr:rowOff>89388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32592"/>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91504</xdr:rowOff>
    </xdr:from>
    <xdr:to>
      <xdr:col>55</xdr:col>
      <xdr:colOff>50800</xdr:colOff>
      <xdr:row>51</xdr:row>
      <xdr:rowOff>21654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6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32347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60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49656</xdr:rowOff>
    </xdr:from>
    <xdr:to>
      <xdr:col>50</xdr:col>
      <xdr:colOff>165100</xdr:colOff>
      <xdr:row>53</xdr:row>
      <xdr:rowOff>151256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167783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91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125671</xdr:rowOff>
    </xdr:from>
    <xdr:to>
      <xdr:col>46</xdr:col>
      <xdr:colOff>38100</xdr:colOff>
      <xdr:row>53</xdr:row>
      <xdr:rowOff>55821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72348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38588</xdr:rowOff>
    </xdr:from>
    <xdr:to>
      <xdr:col>41</xdr:col>
      <xdr:colOff>101600</xdr:colOff>
      <xdr:row>56</xdr:row>
      <xdr:rowOff>140188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3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131315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152042</xdr:rowOff>
    </xdr:from>
    <xdr:to>
      <xdr:col>36</xdr:col>
      <xdr:colOff>165100</xdr:colOff>
      <xdr:row>56</xdr:row>
      <xdr:rowOff>82192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98719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84104</xdr:rowOff>
    </xdr:from>
    <xdr:to>
      <xdr:col>55</xdr:col>
      <xdr:colOff>0</xdr:colOff>
      <xdr:row>77</xdr:row>
      <xdr:rowOff>2422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42854"/>
          <a:ext cx="838200" cy="2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2422</xdr:rowOff>
    </xdr:from>
    <xdr:to>
      <xdr:col>50</xdr:col>
      <xdr:colOff>114300</xdr:colOff>
      <xdr:row>77</xdr:row>
      <xdr:rowOff>59111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04072"/>
          <a:ext cx="889000" cy="5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59111</xdr:rowOff>
    </xdr:from>
    <xdr:to>
      <xdr:col>45</xdr:col>
      <xdr:colOff>177800</xdr:colOff>
      <xdr:row>77</xdr:row>
      <xdr:rowOff>69943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60761"/>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69943</xdr:rowOff>
    </xdr:from>
    <xdr:to>
      <xdr:col>41</xdr:col>
      <xdr:colOff>50800</xdr:colOff>
      <xdr:row>77</xdr:row>
      <xdr:rowOff>155370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71593"/>
          <a:ext cx="889000" cy="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33304</xdr:rowOff>
    </xdr:from>
    <xdr:to>
      <xdr:col>55</xdr:col>
      <xdr:colOff>50800</xdr:colOff>
      <xdr:row>75</xdr:row>
      <xdr:rowOff>134904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56181</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4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123072</xdr:rowOff>
    </xdr:from>
    <xdr:to>
      <xdr:col>50</xdr:col>
      <xdr:colOff>165100</xdr:colOff>
      <xdr:row>77</xdr:row>
      <xdr:rowOff>53222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69749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2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8311</xdr:rowOff>
    </xdr:from>
    <xdr:to>
      <xdr:col>46</xdr:col>
      <xdr:colOff>38100</xdr:colOff>
      <xdr:row>77</xdr:row>
      <xdr:rowOff>109911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126438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9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19143</xdr:rowOff>
    </xdr:from>
    <xdr:to>
      <xdr:col>41</xdr:col>
      <xdr:colOff>101600</xdr:colOff>
      <xdr:row>77</xdr:row>
      <xdr:rowOff>120743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137270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104570</xdr:rowOff>
    </xdr:from>
    <xdr:to>
      <xdr:col>36</xdr:col>
      <xdr:colOff>165100</xdr:colOff>
      <xdr:row>78</xdr:row>
      <xdr:rowOff>34720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51247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8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105432</xdr:rowOff>
    </xdr:from>
    <xdr:to>
      <xdr:col>55</xdr:col>
      <xdr:colOff>0</xdr:colOff>
      <xdr:row>95</xdr:row>
      <xdr:rowOff>78677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050282"/>
          <a:ext cx="838200" cy="3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160852</xdr:rowOff>
    </xdr:from>
    <xdr:to>
      <xdr:col>50</xdr:col>
      <xdr:colOff>114300</xdr:colOff>
      <xdr:row>95</xdr:row>
      <xdr:rowOff>78677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77152"/>
          <a:ext cx="889000" cy="8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160852</xdr:rowOff>
    </xdr:from>
    <xdr:to>
      <xdr:col>45</xdr:col>
      <xdr:colOff>177800</xdr:colOff>
      <xdr:row>97</xdr:row>
      <xdr:rowOff>116935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77152"/>
          <a:ext cx="889000" cy="4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78205</xdr:rowOff>
    </xdr:from>
    <xdr:to>
      <xdr:col>41</xdr:col>
      <xdr:colOff>50800</xdr:colOff>
      <xdr:row>97</xdr:row>
      <xdr:rowOff>116935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088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54632</xdr:rowOff>
    </xdr:from>
    <xdr:to>
      <xdr:col>55</xdr:col>
      <xdr:colOff>50800</xdr:colOff>
      <xdr:row>93</xdr:row>
      <xdr:rowOff>156232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99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77509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85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27877</xdr:rowOff>
    </xdr:from>
    <xdr:to>
      <xdr:col>50</xdr:col>
      <xdr:colOff>165100</xdr:colOff>
      <xdr:row>95</xdr:row>
      <xdr:rowOff>129477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146004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09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110052</xdr:rowOff>
    </xdr:from>
    <xdr:to>
      <xdr:col>46</xdr:col>
      <xdr:colOff>38100</xdr:colOff>
      <xdr:row>95</xdr:row>
      <xdr:rowOff>40202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56729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0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66135</xdr:rowOff>
    </xdr:from>
    <xdr:to>
      <xdr:col>41</xdr:col>
      <xdr:colOff>101600</xdr:colOff>
      <xdr:row>97</xdr:row>
      <xdr:rowOff>167735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158862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27405</xdr:rowOff>
    </xdr:from>
    <xdr:to>
      <xdr:col>36</xdr:col>
      <xdr:colOff>165100</xdr:colOff>
      <xdr:row>97</xdr:row>
      <xdr:rowOff>129005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145532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3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166688</xdr:rowOff>
    </xdr:from>
    <xdr:to>
      <xdr:col>85</xdr:col>
      <xdr:colOff>127000</xdr:colOff>
      <xdr:row>38</xdr:row>
      <xdr:rowOff>116510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0338"/>
          <a:ext cx="8382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166688</xdr:rowOff>
    </xdr:from>
    <xdr:to>
      <xdr:col>81</xdr:col>
      <xdr:colOff>50800</xdr:colOff>
      <xdr:row>38</xdr:row>
      <xdr:rowOff>85446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10338"/>
          <a:ext cx="889000" cy="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85446</xdr:rowOff>
    </xdr:from>
    <xdr:to>
      <xdr:col>76</xdr:col>
      <xdr:colOff>114300</xdr:colOff>
      <xdr:row>39</xdr:row>
      <xdr:rowOff>36906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00546"/>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164909</xdr:rowOff>
    </xdr:from>
    <xdr:to>
      <xdr:col>71</xdr:col>
      <xdr:colOff>177800</xdr:colOff>
      <xdr:row>39</xdr:row>
      <xdr:rowOff>36906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37109"/>
          <a:ext cx="889000" cy="3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65710</xdr:rowOff>
    </xdr:from>
    <xdr:to>
      <xdr:col>85</xdr:col>
      <xdr:colOff>177800</xdr:colOff>
      <xdr:row>38</xdr:row>
      <xdr:rowOff>167310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152087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115888</xdr:rowOff>
    </xdr:from>
    <xdr:to>
      <xdr:col>81</xdr:col>
      <xdr:colOff>101600</xdr:colOff>
      <xdr:row>38</xdr:row>
      <xdr:rowOff>46038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62565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34646</xdr:rowOff>
    </xdr:from>
    <xdr:to>
      <xdr:col>76</xdr:col>
      <xdr:colOff>165100</xdr:colOff>
      <xdr:row>38</xdr:row>
      <xdr:rowOff>136246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127373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6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157556</xdr:rowOff>
    </xdr:from>
    <xdr:to>
      <xdr:col>72</xdr:col>
      <xdr:colOff>38100</xdr:colOff>
      <xdr:row>39</xdr:row>
      <xdr:rowOff>87706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78833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114109</xdr:rowOff>
    </xdr:from>
    <xdr:to>
      <xdr:col>67</xdr:col>
      <xdr:colOff>101600</xdr:colOff>
      <xdr:row>37</xdr:row>
      <xdr:rowOff>44259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60786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12545</xdr:rowOff>
    </xdr:from>
    <xdr:to>
      <xdr:col>85</xdr:col>
      <xdr:colOff>127000</xdr:colOff>
      <xdr:row>75</xdr:row>
      <xdr:rowOff>77597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71295"/>
          <a:ext cx="838200" cy="6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77597</xdr:rowOff>
    </xdr:from>
    <xdr:to>
      <xdr:col>81</xdr:col>
      <xdr:colOff>50800</xdr:colOff>
      <xdr:row>76</xdr:row>
      <xdr:rowOff>8209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36347"/>
          <a:ext cx="889000" cy="1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8209</xdr:rowOff>
    </xdr:from>
    <xdr:to>
      <xdr:col>76</xdr:col>
      <xdr:colOff>114300</xdr:colOff>
      <xdr:row>76</xdr:row>
      <xdr:rowOff>58376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38409"/>
          <a:ext cx="889000" cy="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58376</xdr:rowOff>
    </xdr:from>
    <xdr:to>
      <xdr:col>71</xdr:col>
      <xdr:colOff>177800</xdr:colOff>
      <xdr:row>76</xdr:row>
      <xdr:rowOff>125873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88576"/>
          <a:ext cx="889000" cy="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133195</xdr:rowOff>
    </xdr:from>
    <xdr:to>
      <xdr:col>85</xdr:col>
      <xdr:colOff>177800</xdr:colOff>
      <xdr:row>75</xdr:row>
      <xdr:rowOff>63345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156072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7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26797</xdr:rowOff>
    </xdr:from>
    <xdr:to>
      <xdr:col>81</xdr:col>
      <xdr:colOff>101600</xdr:colOff>
      <xdr:row>75</xdr:row>
      <xdr:rowOff>128397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144924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128860</xdr:rowOff>
    </xdr:from>
    <xdr:to>
      <xdr:col>76</xdr:col>
      <xdr:colOff>165100</xdr:colOff>
      <xdr:row>76</xdr:row>
      <xdr:rowOff>59010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75537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6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7576</xdr:rowOff>
    </xdr:from>
    <xdr:to>
      <xdr:col>72</xdr:col>
      <xdr:colOff>38100</xdr:colOff>
      <xdr:row>76</xdr:row>
      <xdr:rowOff>109176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125703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1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75073</xdr:rowOff>
    </xdr:from>
    <xdr:to>
      <xdr:col>67</xdr:col>
      <xdr:colOff>101600</xdr:colOff>
      <xdr:row>77</xdr:row>
      <xdr:rowOff>5223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21751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8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26338</xdr:rowOff>
    </xdr:from>
    <xdr:to>
      <xdr:col>85</xdr:col>
      <xdr:colOff>127000</xdr:colOff>
      <xdr:row>97</xdr:row>
      <xdr:rowOff>129037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85538"/>
          <a:ext cx="838200" cy="2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26338</xdr:rowOff>
    </xdr:from>
    <xdr:to>
      <xdr:col>81</xdr:col>
      <xdr:colOff>50800</xdr:colOff>
      <xdr:row>97</xdr:row>
      <xdr:rowOff>44510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85538"/>
          <a:ext cx="889000" cy="1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44510</xdr:rowOff>
    </xdr:from>
    <xdr:to>
      <xdr:col>76</xdr:col>
      <xdr:colOff>114300</xdr:colOff>
      <xdr:row>99</xdr:row>
      <xdr:rowOff>4714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675160"/>
          <a:ext cx="889000" cy="30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15357</xdr:rowOff>
    </xdr:from>
    <xdr:to>
      <xdr:col>71</xdr:col>
      <xdr:colOff>177800</xdr:colOff>
      <xdr:row>99</xdr:row>
      <xdr:rowOff>4714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17457"/>
          <a:ext cx="889000" cy="1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78237</xdr:rowOff>
    </xdr:from>
    <xdr:to>
      <xdr:col>85</xdr:col>
      <xdr:colOff>177800</xdr:colOff>
      <xdr:row>98</xdr:row>
      <xdr:rowOff>8387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101114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6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146988</xdr:rowOff>
    </xdr:from>
    <xdr:to>
      <xdr:col>81</xdr:col>
      <xdr:colOff>101600</xdr:colOff>
      <xdr:row>96</xdr:row>
      <xdr:rowOff>77138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93665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0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165160</xdr:rowOff>
    </xdr:from>
    <xdr:to>
      <xdr:col>76</xdr:col>
      <xdr:colOff>165100</xdr:colOff>
      <xdr:row>97</xdr:row>
      <xdr:rowOff>95310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111837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39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125364</xdr:rowOff>
    </xdr:from>
    <xdr:to>
      <xdr:col>72</xdr:col>
      <xdr:colOff>38100</xdr:colOff>
      <xdr:row>99</xdr:row>
      <xdr:rowOff>55514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46641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136007</xdr:rowOff>
    </xdr:from>
    <xdr:to>
      <xdr:col>67</xdr:col>
      <xdr:colOff>101600</xdr:colOff>
      <xdr:row>98</xdr:row>
      <xdr:rowOff>66157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82684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132537</xdr:rowOff>
    </xdr:from>
    <xdr:to>
      <xdr:col>116</xdr:col>
      <xdr:colOff>63500</xdr:colOff>
      <xdr:row>36</xdr:row>
      <xdr:rowOff>143663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04737"/>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142253</xdr:rowOff>
    </xdr:from>
    <xdr:to>
      <xdr:col>111</xdr:col>
      <xdr:colOff>177800</xdr:colOff>
      <xdr:row>36</xdr:row>
      <xdr:rowOff>143663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143003"/>
          <a:ext cx="889000" cy="17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142253</xdr:rowOff>
    </xdr:from>
    <xdr:to>
      <xdr:col>107</xdr:col>
      <xdr:colOff>50800</xdr:colOff>
      <xdr:row>37</xdr:row>
      <xdr:rowOff>46241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143003"/>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6198</xdr:rowOff>
    </xdr:from>
    <xdr:to>
      <xdr:col>102</xdr:col>
      <xdr:colOff>114300</xdr:colOff>
      <xdr:row>37</xdr:row>
      <xdr:rowOff>46241</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349848"/>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81737</xdr:rowOff>
    </xdr:from>
    <xdr:to>
      <xdr:col>116</xdr:col>
      <xdr:colOff>114300</xdr:colOff>
      <xdr:row>37</xdr:row>
      <xdr:rowOff>11887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104614</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92863</xdr:rowOff>
    </xdr:from>
    <xdr:to>
      <xdr:col>112</xdr:col>
      <xdr:colOff>38100</xdr:colOff>
      <xdr:row>37</xdr:row>
      <xdr:rowOff>23013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39540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0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91453</xdr:rowOff>
    </xdr:from>
    <xdr:to>
      <xdr:col>107</xdr:col>
      <xdr:colOff>101600</xdr:colOff>
      <xdr:row>36</xdr:row>
      <xdr:rowOff>21603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38130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8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166891</xdr:rowOff>
    </xdr:from>
    <xdr:to>
      <xdr:col>102</xdr:col>
      <xdr:colOff>165100</xdr:colOff>
      <xdr:row>37</xdr:row>
      <xdr:rowOff>97041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3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113568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1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126848</xdr:rowOff>
    </xdr:from>
    <xdr:to>
      <xdr:col>98</xdr:col>
      <xdr:colOff>38100</xdr:colOff>
      <xdr:row>37</xdr:row>
      <xdr:rowOff>56998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73525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0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48848</xdr:rowOff>
    </xdr:from>
    <xdr:to>
      <xdr:col>116</xdr:col>
      <xdr:colOff>63500</xdr:colOff>
      <xdr:row>59</xdr:row>
      <xdr:rowOff>55657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4398"/>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48848</xdr:rowOff>
    </xdr:from>
    <xdr:to>
      <xdr:col>111</xdr:col>
      <xdr:colOff>177800</xdr:colOff>
      <xdr:row>59</xdr:row>
      <xdr:rowOff>52179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643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50464</xdr:rowOff>
    </xdr:from>
    <xdr:to>
      <xdr:col>107</xdr:col>
      <xdr:colOff>50800</xdr:colOff>
      <xdr:row>59</xdr:row>
      <xdr:rowOff>52179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601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49778</xdr:rowOff>
    </xdr:from>
    <xdr:to>
      <xdr:col>102</xdr:col>
      <xdr:colOff>114300</xdr:colOff>
      <xdr:row>59</xdr:row>
      <xdr:rowOff>50464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532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4857</xdr:rowOff>
    </xdr:from>
    <xdr:to>
      <xdr:col>116</xdr:col>
      <xdr:colOff>114300</xdr:colOff>
      <xdr:row>59</xdr:row>
      <xdr:rowOff>106457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91234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3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169498</xdr:rowOff>
    </xdr:from>
    <xdr:to>
      <xdr:col>112</xdr:col>
      <xdr:colOff>38100</xdr:colOff>
      <xdr:row>59</xdr:row>
      <xdr:rowOff>99648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90775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0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1379</xdr:rowOff>
    </xdr:from>
    <xdr:to>
      <xdr:col>107</xdr:col>
      <xdr:colOff>101600</xdr:colOff>
      <xdr:row>59</xdr:row>
      <xdr:rowOff>102979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94106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171114</xdr:rowOff>
    </xdr:from>
    <xdr:to>
      <xdr:col>102</xdr:col>
      <xdr:colOff>165100</xdr:colOff>
      <xdr:row>59</xdr:row>
      <xdr:rowOff>101264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92391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170428</xdr:rowOff>
    </xdr:from>
    <xdr:to>
      <xdr:col>98</xdr:col>
      <xdr:colOff>38100</xdr:colOff>
      <xdr:row>59</xdr:row>
      <xdr:rowOff>100578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91705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25819</xdr:rowOff>
    </xdr:from>
    <xdr:to>
      <xdr:col>116</xdr:col>
      <xdr:colOff>63500</xdr:colOff>
      <xdr:row>75</xdr:row>
      <xdr:rowOff>53201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84569"/>
          <a:ext cx="8382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53201</xdr:rowOff>
    </xdr:from>
    <xdr:to>
      <xdr:col>111</xdr:col>
      <xdr:colOff>177800</xdr:colOff>
      <xdr:row>75</xdr:row>
      <xdr:rowOff>54521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11951"/>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54521</xdr:rowOff>
    </xdr:from>
    <xdr:to>
      <xdr:col>107</xdr:col>
      <xdr:colOff>50800</xdr:colOff>
      <xdr:row>75</xdr:row>
      <xdr:rowOff>105918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13271"/>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105918</xdr:rowOff>
    </xdr:from>
    <xdr:to>
      <xdr:col>102</xdr:col>
      <xdr:colOff>114300</xdr:colOff>
      <xdr:row>75</xdr:row>
      <xdr:rowOff>106058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64668"/>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146469</xdr:rowOff>
    </xdr:from>
    <xdr:to>
      <xdr:col>116</xdr:col>
      <xdr:colOff>114300</xdr:colOff>
      <xdr:row>75</xdr:row>
      <xdr:rowOff>76619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169346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2401</xdr:rowOff>
    </xdr:from>
    <xdr:to>
      <xdr:col>112</xdr:col>
      <xdr:colOff>38100</xdr:colOff>
      <xdr:row>75</xdr:row>
      <xdr:rowOff>104001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120528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3721</xdr:rowOff>
    </xdr:from>
    <xdr:to>
      <xdr:col>107</xdr:col>
      <xdr:colOff>101600</xdr:colOff>
      <xdr:row>75</xdr:row>
      <xdr:rowOff>105321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121848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55118</xdr:rowOff>
    </xdr:from>
    <xdr:to>
      <xdr:col>102</xdr:col>
      <xdr:colOff>165100</xdr:colOff>
      <xdr:row>75</xdr:row>
      <xdr:rowOff>156719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147845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55258</xdr:rowOff>
    </xdr:from>
    <xdr:to>
      <xdr:col>98</xdr:col>
      <xdr:colOff>38100</xdr:colOff>
      <xdr:row>75</xdr:row>
      <xdr:rowOff>156859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147984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人件費では、選挙事務や新型コロナウイルスのワクチン集団接種に係る時間外勤務手当の増などにより、住民一人当たりのコストは前年度比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5,804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171,694</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物件費では、新型コロナウイルスワクチン接種業務や学校情報ネットワーク環境整備事業の減などにより、住民一人当たりのコストは類似団体平均を下回る</a:t>
          </a:r>
          <a:r>
            <a:rPr kumimoji="1" lang="en-US" altLang="ja-JP" sz="1300">
              <a:latin typeface="ＭＳ Ｐゴシック" panose="020B0600070205080204" pitchFamily="50" charset="-128"/>
              <a:ea typeface="ＭＳ Ｐゴシック" panose="020B0600070205080204" pitchFamily="50" charset="-128"/>
            </a:rPr>
            <a:t>153,829</a:t>
          </a:r>
          <a:r>
            <a:rPr kumimoji="1" lang="ja-JP" altLang="en-US" sz="1300">
              <a:latin typeface="ＭＳ Ｐゴシック" panose="020B0600070205080204" pitchFamily="50" charset="-128"/>
              <a:ea typeface="ＭＳ Ｐゴシック" panose="020B0600070205080204" pitchFamily="50" charset="-128"/>
            </a:rPr>
            <a:t>円となった。引き続き、事務事業の効率化を図り物件費全般の削減に努めていく必要がある。</a:t>
          </a:r>
        </a:p>
        <a:p>
          <a:r>
            <a:rPr kumimoji="1" lang="ja-JP" altLang="en-US" sz="1300">
              <a:latin typeface="ＭＳ Ｐゴシック" panose="020B0600070205080204" pitchFamily="50" charset="-128"/>
              <a:ea typeface="ＭＳ Ｐゴシック" panose="020B0600070205080204" pitchFamily="50" charset="-128"/>
            </a:rPr>
            <a:t>　扶助費では、住民税非課税世帯等に対する臨時特別給付等の減などにより、住民一人当たりのコストは前年度比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13,780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107,019</a:t>
          </a:r>
          <a:r>
            <a:rPr kumimoji="1" lang="ja-JP" altLang="en-US" sz="1300">
              <a:latin typeface="ＭＳ Ｐゴシック" panose="020B0600070205080204" pitchFamily="50" charset="-128"/>
              <a:ea typeface="ＭＳ Ｐゴシック" panose="020B0600070205080204" pitchFamily="50" charset="-128"/>
            </a:rPr>
            <a:t>円となったものの、類似団体平均を上回る水準であるため、引き続き、適正な給付に留意していく必要がある。</a:t>
          </a:r>
        </a:p>
        <a:p>
          <a:r>
            <a:rPr kumimoji="1" lang="ja-JP" altLang="en-US" sz="1300">
              <a:latin typeface="ＭＳ Ｐゴシック" panose="020B0600070205080204" pitchFamily="50" charset="-128"/>
              <a:ea typeface="ＭＳ Ｐゴシック" panose="020B0600070205080204" pitchFamily="50" charset="-128"/>
            </a:rPr>
            <a:t>　補助費では、基幹産業に対する物価高騰対策事業の増などにより、住民一人当たりのコストは前年度比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9,611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235,548</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円となったところであり、類似団体平均を大きく上回っている状況は変わらないため、引き続き、経費の増嵩抑制を図ることが必要である。</a:t>
          </a:r>
        </a:p>
        <a:p>
          <a:r>
            <a:rPr kumimoji="1" lang="ja-JP" altLang="en-US" sz="1300">
              <a:latin typeface="ＭＳ Ｐゴシック" panose="020B0600070205080204" pitchFamily="50" charset="-128"/>
              <a:ea typeface="ＭＳ Ｐゴシック" panose="020B0600070205080204" pitchFamily="50" charset="-128"/>
            </a:rPr>
            <a:t>　公債費では、償還元金が任意繰上償還により</a:t>
          </a:r>
          <a:r>
            <a:rPr kumimoji="1" lang="en-US" altLang="ja-JP" sz="1300">
              <a:latin typeface="ＭＳ Ｐゴシック" panose="020B0600070205080204" pitchFamily="50" charset="-128"/>
              <a:ea typeface="ＭＳ Ｐゴシック" panose="020B0600070205080204" pitchFamily="50" charset="-128"/>
            </a:rPr>
            <a:t>69,083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％）の増などにより、住民一人当たりのコストは類似団体平均を大きく上回る</a:t>
          </a:r>
          <a:r>
            <a:rPr kumimoji="1" lang="en-US" altLang="ja-JP" sz="1300">
              <a:latin typeface="ＭＳ Ｐゴシック" panose="020B0600070205080204" pitchFamily="50" charset="-128"/>
              <a:ea typeface="ＭＳ Ｐゴシック" panose="020B0600070205080204" pitchFamily="50" charset="-128"/>
            </a:rPr>
            <a:t>188,374</a:t>
          </a:r>
          <a:r>
            <a:rPr kumimoji="1" lang="ja-JP" altLang="en-US" sz="1300">
              <a:latin typeface="ＭＳ Ｐゴシック" panose="020B0600070205080204" pitchFamily="50" charset="-128"/>
              <a:ea typeface="ＭＳ Ｐゴシック" panose="020B0600070205080204" pitchFamily="50" charset="-128"/>
            </a:rPr>
            <a:t>円となった。Ｈ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より大型普通建設事業が増加したことに伴い新規地方債の発行額及び借入残高が増加していることから、引き続き、事業の選択と集中により、将来世代に過度な財政負担を強いることがないよう努める。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
5,580
434.96
10,333,807
9,409,696
564,807
4,248,109
11,024,649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110617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8060"/>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63881</xdr:rowOff>
    </xdr:from>
    <xdr:to>
      <xdr:col>19</xdr:col>
      <xdr:colOff>177800</xdr:colOff>
      <xdr:row>35</xdr:row>
      <xdr:rowOff>110617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4631"/>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63881</xdr:rowOff>
    </xdr:from>
    <xdr:to>
      <xdr:col>15</xdr:col>
      <xdr:colOff>50800</xdr:colOff>
      <xdr:row>35</xdr:row>
      <xdr:rowOff>132969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4631"/>
          <a:ext cx="889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132969</xdr:rowOff>
    </xdr:from>
    <xdr:to>
      <xdr:col>10</xdr:col>
      <xdr:colOff>114300</xdr:colOff>
      <xdr:row>36</xdr:row>
      <xdr:rowOff>6350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3719"/>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39387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59817</xdr:rowOff>
    </xdr:from>
    <xdr:to>
      <xdr:col>20</xdr:col>
      <xdr:colOff>38100</xdr:colOff>
      <xdr:row>35</xdr:row>
      <xdr:rowOff>161417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6494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13081</xdr:rowOff>
    </xdr:from>
    <xdr:to>
      <xdr:col>15</xdr:col>
      <xdr:colOff>101600</xdr:colOff>
      <xdr:row>35</xdr:row>
      <xdr:rowOff>114681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131208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82169</xdr:rowOff>
    </xdr:from>
    <xdr:to>
      <xdr:col>10</xdr:col>
      <xdr:colOff>165100</xdr:colOff>
      <xdr:row>36</xdr:row>
      <xdr:rowOff>12319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28846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48277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4642</xdr:rowOff>
    </xdr:from>
    <xdr:to>
      <xdr:col>24</xdr:col>
      <xdr:colOff>63500</xdr:colOff>
      <xdr:row>54</xdr:row>
      <xdr:rowOff>147507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62942"/>
          <a:ext cx="838200" cy="1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168825</xdr:rowOff>
    </xdr:from>
    <xdr:to>
      <xdr:col>19</xdr:col>
      <xdr:colOff>177800</xdr:colOff>
      <xdr:row>54</xdr:row>
      <xdr:rowOff>147507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255675"/>
          <a:ext cx="889000" cy="1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168825</xdr:rowOff>
    </xdr:from>
    <xdr:to>
      <xdr:col>15</xdr:col>
      <xdr:colOff>50800</xdr:colOff>
      <xdr:row>57</xdr:row>
      <xdr:rowOff>167487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255675"/>
          <a:ext cx="889000" cy="68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116486</xdr:rowOff>
    </xdr:from>
    <xdr:to>
      <xdr:col>10</xdr:col>
      <xdr:colOff>114300</xdr:colOff>
      <xdr:row>57</xdr:row>
      <xdr:rowOff>167487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9136"/>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125292</xdr:rowOff>
    </xdr:from>
    <xdr:to>
      <xdr:col>24</xdr:col>
      <xdr:colOff>114300</xdr:colOff>
      <xdr:row>54</xdr:row>
      <xdr:rowOff>55442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2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148169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96707</xdr:rowOff>
    </xdr:from>
    <xdr:to>
      <xdr:col>20</xdr:col>
      <xdr:colOff>38100</xdr:colOff>
      <xdr:row>55</xdr:row>
      <xdr:rowOff>26857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43384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3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118025</xdr:rowOff>
    </xdr:from>
    <xdr:to>
      <xdr:col>15</xdr:col>
      <xdr:colOff>101600</xdr:colOff>
      <xdr:row>54</xdr:row>
      <xdr:rowOff>48175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64702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116687</xdr:rowOff>
    </xdr:from>
    <xdr:to>
      <xdr:col>10</xdr:col>
      <xdr:colOff>165100</xdr:colOff>
      <xdr:row>58</xdr:row>
      <xdr:rowOff>46837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37964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65686</xdr:rowOff>
    </xdr:from>
    <xdr:to>
      <xdr:col>6</xdr:col>
      <xdr:colOff>38100</xdr:colOff>
      <xdr:row>57</xdr:row>
      <xdr:rowOff>167286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12363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62429</xdr:rowOff>
    </xdr:from>
    <xdr:to>
      <xdr:col>24</xdr:col>
      <xdr:colOff>63500</xdr:colOff>
      <xdr:row>74</xdr:row>
      <xdr:rowOff>169656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06829"/>
          <a:ext cx="838200" cy="45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169656</xdr:rowOff>
    </xdr:from>
    <xdr:to>
      <xdr:col>19</xdr:col>
      <xdr:colOff>177800</xdr:colOff>
      <xdr:row>76</xdr:row>
      <xdr:rowOff>25698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6956"/>
          <a:ext cx="889000" cy="19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25698</xdr:rowOff>
    </xdr:from>
    <xdr:to>
      <xdr:col>15</xdr:col>
      <xdr:colOff>50800</xdr:colOff>
      <xdr:row>76</xdr:row>
      <xdr:rowOff>49178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5898"/>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49178</xdr:rowOff>
    </xdr:from>
    <xdr:to>
      <xdr:col>10</xdr:col>
      <xdr:colOff>114300</xdr:colOff>
      <xdr:row>76</xdr:row>
      <xdr:rowOff>64289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937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11629</xdr:rowOff>
    </xdr:from>
    <xdr:to>
      <xdr:col>24</xdr:col>
      <xdr:colOff>114300</xdr:colOff>
      <xdr:row>72</xdr:row>
      <xdr:rowOff>113229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5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136106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0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118856</xdr:rowOff>
    </xdr:from>
    <xdr:to>
      <xdr:col>20</xdr:col>
      <xdr:colOff>38100</xdr:colOff>
      <xdr:row>75</xdr:row>
      <xdr:rowOff>49006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65533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146348</xdr:rowOff>
    </xdr:from>
    <xdr:to>
      <xdr:col>15</xdr:col>
      <xdr:colOff>101600</xdr:colOff>
      <xdr:row>76</xdr:row>
      <xdr:rowOff>76498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67625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9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169828</xdr:rowOff>
    </xdr:from>
    <xdr:to>
      <xdr:col>10</xdr:col>
      <xdr:colOff>165100</xdr:colOff>
      <xdr:row>76</xdr:row>
      <xdr:rowOff>99978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13489</xdr:rowOff>
    </xdr:from>
    <xdr:to>
      <xdr:col>6</xdr:col>
      <xdr:colOff>38100</xdr:colOff>
      <xdr:row>76</xdr:row>
      <xdr:rowOff>115089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131616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138077</xdr:rowOff>
    </xdr:from>
    <xdr:to>
      <xdr:col>24</xdr:col>
      <xdr:colOff>63500</xdr:colOff>
      <xdr:row>94</xdr:row>
      <xdr:rowOff>169478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54377"/>
          <a:ext cx="8382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169478</xdr:rowOff>
    </xdr:from>
    <xdr:to>
      <xdr:col>19</xdr:col>
      <xdr:colOff>177800</xdr:colOff>
      <xdr:row>95</xdr:row>
      <xdr:rowOff>59886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85778"/>
          <a:ext cx="889000" cy="6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59886</xdr:rowOff>
    </xdr:from>
    <xdr:to>
      <xdr:col>15</xdr:col>
      <xdr:colOff>50800</xdr:colOff>
      <xdr:row>95</xdr:row>
      <xdr:rowOff>110389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47636"/>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110389</xdr:rowOff>
    </xdr:from>
    <xdr:to>
      <xdr:col>10</xdr:col>
      <xdr:colOff>114300</xdr:colOff>
      <xdr:row>95</xdr:row>
      <xdr:rowOff>141593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9813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87277</xdr:rowOff>
    </xdr:from>
    <xdr:to>
      <xdr:col>24</xdr:col>
      <xdr:colOff>114300</xdr:colOff>
      <xdr:row>95</xdr:row>
      <xdr:rowOff>17427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110154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5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118678</xdr:rowOff>
    </xdr:from>
    <xdr:to>
      <xdr:col>20</xdr:col>
      <xdr:colOff>38100</xdr:colOff>
      <xdr:row>95</xdr:row>
      <xdr:rowOff>48828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65355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9086</xdr:rowOff>
    </xdr:from>
    <xdr:to>
      <xdr:col>15</xdr:col>
      <xdr:colOff>101600</xdr:colOff>
      <xdr:row>95</xdr:row>
      <xdr:rowOff>110686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127213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7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59589</xdr:rowOff>
    </xdr:from>
    <xdr:to>
      <xdr:col>10</xdr:col>
      <xdr:colOff>165100</xdr:colOff>
      <xdr:row>95</xdr:row>
      <xdr:rowOff>161189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6266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90793</xdr:rowOff>
    </xdr:from>
    <xdr:to>
      <xdr:col>6</xdr:col>
      <xdr:colOff>38100</xdr:colOff>
      <xdr:row>96</xdr:row>
      <xdr:rowOff>20943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37470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156682</xdr:rowOff>
    </xdr:from>
    <xdr:to>
      <xdr:col>55</xdr:col>
      <xdr:colOff>0</xdr:colOff>
      <xdr:row>34</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300182"/>
          <a:ext cx="838200" cy="6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93980</xdr:rowOff>
    </xdr:from>
    <xdr:to>
      <xdr:col>50</xdr:col>
      <xdr:colOff>114300</xdr:colOff>
      <xdr:row>36</xdr:row>
      <xdr:rowOff>100838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923280"/>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136761</xdr:rowOff>
    </xdr:from>
    <xdr:to>
      <xdr:col>45</xdr:col>
      <xdr:colOff>177800</xdr:colOff>
      <xdr:row>36</xdr:row>
      <xdr:rowOff>100838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66061"/>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165826</xdr:rowOff>
    </xdr:from>
    <xdr:to>
      <xdr:col>41</xdr:col>
      <xdr:colOff>50800</xdr:colOff>
      <xdr:row>34</xdr:row>
      <xdr:rowOff>136761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23676"/>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105882</xdr:rowOff>
    </xdr:from>
    <xdr:to>
      <xdr:col>55</xdr:col>
      <xdr:colOff>50800</xdr:colOff>
      <xdr:row>31</xdr:row>
      <xdr:rowOff>36032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2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58909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20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43180</xdr:rowOff>
    </xdr:from>
    <xdr:to>
      <xdr:col>50</xdr:col>
      <xdr:colOff>165100</xdr:colOff>
      <xdr:row>34</xdr:row>
      <xdr:rowOff>144780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161307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50038</xdr:rowOff>
    </xdr:from>
    <xdr:to>
      <xdr:col>46</xdr:col>
      <xdr:colOff>38100</xdr:colOff>
      <xdr:row>36</xdr:row>
      <xdr:rowOff>151638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168165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9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85961</xdr:rowOff>
    </xdr:from>
    <xdr:to>
      <xdr:col>41</xdr:col>
      <xdr:colOff>101600</xdr:colOff>
      <xdr:row>35</xdr:row>
      <xdr:rowOff>16111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32638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9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115026</xdr:rowOff>
    </xdr:from>
    <xdr:to>
      <xdr:col>36</xdr:col>
      <xdr:colOff>165100</xdr:colOff>
      <xdr:row>34</xdr:row>
      <xdr:rowOff>45176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61703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57828</xdr:rowOff>
    </xdr:from>
    <xdr:to>
      <xdr:col>55</xdr:col>
      <xdr:colOff>0</xdr:colOff>
      <xdr:row>57</xdr:row>
      <xdr:rowOff>31200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59028"/>
          <a:ext cx="838200" cy="14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57828</xdr:rowOff>
    </xdr:from>
    <xdr:to>
      <xdr:col>50</xdr:col>
      <xdr:colOff>114300</xdr:colOff>
      <xdr:row>56</xdr:row>
      <xdr:rowOff>149242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59028"/>
          <a:ext cx="889000" cy="9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149242</xdr:rowOff>
    </xdr:from>
    <xdr:to>
      <xdr:col>45</xdr:col>
      <xdr:colOff>177800</xdr:colOff>
      <xdr:row>57</xdr:row>
      <xdr:rowOff>81414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50442"/>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81414</xdr:rowOff>
    </xdr:from>
    <xdr:to>
      <xdr:col>41</xdr:col>
      <xdr:colOff>50800</xdr:colOff>
      <xdr:row>58</xdr:row>
      <xdr:rowOff>11654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5406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151850</xdr:rowOff>
    </xdr:from>
    <xdr:to>
      <xdr:col>55</xdr:col>
      <xdr:colOff>50800</xdr:colOff>
      <xdr:row>57</xdr:row>
      <xdr:rowOff>82000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0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7028</xdr:rowOff>
    </xdr:from>
    <xdr:to>
      <xdr:col>50</xdr:col>
      <xdr:colOff>165100</xdr:colOff>
      <xdr:row>56</xdr:row>
      <xdr:rowOff>108628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125155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8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98442</xdr:rowOff>
    </xdr:from>
    <xdr:to>
      <xdr:col>46</xdr:col>
      <xdr:colOff>38100</xdr:colOff>
      <xdr:row>57</xdr:row>
      <xdr:rowOff>28592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45119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7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30614</xdr:rowOff>
    </xdr:from>
    <xdr:to>
      <xdr:col>41</xdr:col>
      <xdr:colOff>101600</xdr:colOff>
      <xdr:row>57</xdr:row>
      <xdr:rowOff>132214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148741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7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132304</xdr:rowOff>
    </xdr:from>
    <xdr:to>
      <xdr:col>36</xdr:col>
      <xdr:colOff>165100</xdr:colOff>
      <xdr:row>58</xdr:row>
      <xdr:rowOff>62454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53581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111979</xdr:rowOff>
    </xdr:from>
    <xdr:to>
      <xdr:col>55</xdr:col>
      <xdr:colOff>0</xdr:colOff>
      <xdr:row>78</xdr:row>
      <xdr:rowOff>6051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13629"/>
          <a:ext cx="838200" cy="6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111979</xdr:rowOff>
    </xdr:from>
    <xdr:to>
      <xdr:col>50</xdr:col>
      <xdr:colOff>114300</xdr:colOff>
      <xdr:row>78</xdr:row>
      <xdr:rowOff>10706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13629"/>
          <a:ext cx="889000" cy="7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10706</xdr:rowOff>
    </xdr:from>
    <xdr:to>
      <xdr:col>45</xdr:col>
      <xdr:colOff>177800</xdr:colOff>
      <xdr:row>78</xdr:row>
      <xdr:rowOff>71929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3806"/>
          <a:ext cx="889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93120</xdr:rowOff>
    </xdr:from>
    <xdr:to>
      <xdr:col>41</xdr:col>
      <xdr:colOff>50800</xdr:colOff>
      <xdr:row>78</xdr:row>
      <xdr:rowOff>71929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94770"/>
          <a:ext cx="889000" cy="1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126701</xdr:rowOff>
    </xdr:from>
    <xdr:to>
      <xdr:col>55</xdr:col>
      <xdr:colOff>50800</xdr:colOff>
      <xdr:row>78</xdr:row>
      <xdr:rowOff>56851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41628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61179</xdr:rowOff>
    </xdr:from>
    <xdr:to>
      <xdr:col>50</xdr:col>
      <xdr:colOff>165100</xdr:colOff>
      <xdr:row>77</xdr:row>
      <xdr:rowOff>162779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3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131356</xdr:rowOff>
    </xdr:from>
    <xdr:to>
      <xdr:col>46</xdr:col>
      <xdr:colOff>38100</xdr:colOff>
      <xdr:row>78</xdr:row>
      <xdr:rowOff>61506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52633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21129</xdr:rowOff>
    </xdr:from>
    <xdr:to>
      <xdr:col>41</xdr:col>
      <xdr:colOff>101600</xdr:colOff>
      <xdr:row>78</xdr:row>
      <xdr:rowOff>122729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113856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42320</xdr:rowOff>
    </xdr:from>
    <xdr:to>
      <xdr:col>36</xdr:col>
      <xdr:colOff>165100</xdr:colOff>
      <xdr:row>77</xdr:row>
      <xdr:rowOff>143920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160447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107353</xdr:rowOff>
    </xdr:from>
    <xdr:to>
      <xdr:col>55</xdr:col>
      <xdr:colOff>0</xdr:colOff>
      <xdr:row>97</xdr:row>
      <xdr:rowOff>141864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38003"/>
          <a:ext cx="8382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106590</xdr:rowOff>
    </xdr:from>
    <xdr:to>
      <xdr:col>50</xdr:col>
      <xdr:colOff>114300</xdr:colOff>
      <xdr:row>97</xdr:row>
      <xdr:rowOff>107353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65790"/>
          <a:ext cx="889000" cy="17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106590</xdr:rowOff>
    </xdr:from>
    <xdr:to>
      <xdr:col>45</xdr:col>
      <xdr:colOff>177800</xdr:colOff>
      <xdr:row>97</xdr:row>
      <xdr:rowOff>21727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65790"/>
          <a:ext cx="889000" cy="8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21727</xdr:rowOff>
    </xdr:from>
    <xdr:to>
      <xdr:col>41</xdr:col>
      <xdr:colOff>50800</xdr:colOff>
      <xdr:row>97</xdr:row>
      <xdr:rowOff>39016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52377"/>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91064</xdr:rowOff>
    </xdr:from>
    <xdr:to>
      <xdr:col>55</xdr:col>
      <xdr:colOff>50800</xdr:colOff>
      <xdr:row>98</xdr:row>
      <xdr:rowOff>21214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69491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56553</xdr:rowOff>
    </xdr:from>
    <xdr:to>
      <xdr:col>50</xdr:col>
      <xdr:colOff>165100</xdr:colOff>
      <xdr:row>97</xdr:row>
      <xdr:rowOff>158153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149280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55790</xdr:rowOff>
    </xdr:from>
    <xdr:to>
      <xdr:col>46</xdr:col>
      <xdr:colOff>38100</xdr:colOff>
      <xdr:row>96</xdr:row>
      <xdr:rowOff>157390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2467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9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142377</xdr:rowOff>
    </xdr:from>
    <xdr:to>
      <xdr:col>41</xdr:col>
      <xdr:colOff>101600</xdr:colOff>
      <xdr:row>97</xdr:row>
      <xdr:rowOff>72527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63654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159666</xdr:rowOff>
    </xdr:from>
    <xdr:to>
      <xdr:col>36</xdr:col>
      <xdr:colOff>165100</xdr:colOff>
      <xdr:row>97</xdr:row>
      <xdr:rowOff>89816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80943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2850</xdr:rowOff>
    </xdr:from>
    <xdr:to>
      <xdr:col>85</xdr:col>
      <xdr:colOff>127000</xdr:colOff>
      <xdr:row>35</xdr:row>
      <xdr:rowOff>106602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03600"/>
          <a:ext cx="8382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2850</xdr:rowOff>
    </xdr:from>
    <xdr:to>
      <xdr:col>81</xdr:col>
      <xdr:colOff>50800</xdr:colOff>
      <xdr:row>36</xdr:row>
      <xdr:rowOff>6230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03600"/>
          <a:ext cx="889000" cy="17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6230</xdr:rowOff>
    </xdr:from>
    <xdr:to>
      <xdr:col>76</xdr:col>
      <xdr:colOff>114300</xdr:colOff>
      <xdr:row>36</xdr:row>
      <xdr:rowOff>36177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7843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36177</xdr:rowOff>
    </xdr:from>
    <xdr:to>
      <xdr:col>71</xdr:col>
      <xdr:colOff>177800</xdr:colOff>
      <xdr:row>36</xdr:row>
      <xdr:rowOff>69455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8377"/>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55802</xdr:rowOff>
    </xdr:from>
    <xdr:to>
      <xdr:col>85</xdr:col>
      <xdr:colOff>177800</xdr:colOff>
      <xdr:row>35</xdr:row>
      <xdr:rowOff>157402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78679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123500</xdr:rowOff>
    </xdr:from>
    <xdr:to>
      <xdr:col>81</xdr:col>
      <xdr:colOff>101600</xdr:colOff>
      <xdr:row>35</xdr:row>
      <xdr:rowOff>53650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70177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126880</xdr:rowOff>
    </xdr:from>
    <xdr:to>
      <xdr:col>76</xdr:col>
      <xdr:colOff>165100</xdr:colOff>
      <xdr:row>36</xdr:row>
      <xdr:rowOff>57030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73557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156827</xdr:rowOff>
    </xdr:from>
    <xdr:to>
      <xdr:col>72</xdr:col>
      <xdr:colOff>38100</xdr:colOff>
      <xdr:row>36</xdr:row>
      <xdr:rowOff>86977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103504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18655</xdr:rowOff>
    </xdr:from>
    <xdr:to>
      <xdr:col>67</xdr:col>
      <xdr:colOff>101600</xdr:colOff>
      <xdr:row>36</xdr:row>
      <xdr:rowOff>120255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136782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124485</xdr:rowOff>
    </xdr:from>
    <xdr:to>
      <xdr:col>85</xdr:col>
      <xdr:colOff>127000</xdr:colOff>
      <xdr:row>57</xdr:row>
      <xdr:rowOff>140023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97135"/>
          <a:ext cx="8382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124485</xdr:rowOff>
    </xdr:from>
    <xdr:to>
      <xdr:col>81</xdr:col>
      <xdr:colOff>50800</xdr:colOff>
      <xdr:row>57</xdr:row>
      <xdr:rowOff>165966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97135"/>
          <a:ext cx="889000" cy="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29763</xdr:rowOff>
    </xdr:from>
    <xdr:to>
      <xdr:col>76</xdr:col>
      <xdr:colOff>114300</xdr:colOff>
      <xdr:row>57</xdr:row>
      <xdr:rowOff>165966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02413"/>
          <a:ext cx="889000" cy="13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29763</xdr:rowOff>
    </xdr:from>
    <xdr:to>
      <xdr:col>71</xdr:col>
      <xdr:colOff>177800</xdr:colOff>
      <xdr:row>57</xdr:row>
      <xdr:rowOff>118793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02413"/>
          <a:ext cx="889000" cy="8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89223</xdr:rowOff>
    </xdr:from>
    <xdr:to>
      <xdr:col>85</xdr:col>
      <xdr:colOff>177800</xdr:colOff>
      <xdr:row>58</xdr:row>
      <xdr:rowOff>19373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67650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73685</xdr:rowOff>
    </xdr:from>
    <xdr:to>
      <xdr:col>81</xdr:col>
      <xdr:colOff>101600</xdr:colOff>
      <xdr:row>58</xdr:row>
      <xdr:rowOff>3835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166412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115166</xdr:rowOff>
    </xdr:from>
    <xdr:to>
      <xdr:col>76</xdr:col>
      <xdr:colOff>165100</xdr:colOff>
      <xdr:row>58</xdr:row>
      <xdr:rowOff>45316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36443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150413</xdr:rowOff>
    </xdr:from>
    <xdr:to>
      <xdr:col>72</xdr:col>
      <xdr:colOff>38100</xdr:colOff>
      <xdr:row>57</xdr:row>
      <xdr:rowOff>80563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97090</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67993</xdr:rowOff>
    </xdr:from>
    <xdr:to>
      <xdr:col>67</xdr:col>
      <xdr:colOff>101600</xdr:colOff>
      <xdr:row>57</xdr:row>
      <xdr:rowOff>169593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14670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1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166688</xdr:rowOff>
    </xdr:from>
    <xdr:to>
      <xdr:col>85</xdr:col>
      <xdr:colOff>127000</xdr:colOff>
      <xdr:row>78</xdr:row>
      <xdr:rowOff>116509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68338"/>
          <a:ext cx="838200" cy="1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166688</xdr:rowOff>
    </xdr:from>
    <xdr:to>
      <xdr:col>81</xdr:col>
      <xdr:colOff>50800</xdr:colOff>
      <xdr:row>78</xdr:row>
      <xdr:rowOff>85446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368338"/>
          <a:ext cx="889000" cy="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85446</xdr:rowOff>
    </xdr:from>
    <xdr:to>
      <xdr:col>76</xdr:col>
      <xdr:colOff>114300</xdr:colOff>
      <xdr:row>79</xdr:row>
      <xdr:rowOff>36906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58546"/>
          <a:ext cx="889000" cy="1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164909</xdr:rowOff>
    </xdr:from>
    <xdr:to>
      <xdr:col>71</xdr:col>
      <xdr:colOff>177800</xdr:colOff>
      <xdr:row>79</xdr:row>
      <xdr:rowOff>36906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195109"/>
          <a:ext cx="889000" cy="3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65709</xdr:rowOff>
    </xdr:from>
    <xdr:to>
      <xdr:col>85</xdr:col>
      <xdr:colOff>177800</xdr:colOff>
      <xdr:row>78</xdr:row>
      <xdr:rowOff>167309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152086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115888</xdr:rowOff>
    </xdr:from>
    <xdr:to>
      <xdr:col>81</xdr:col>
      <xdr:colOff>101600</xdr:colOff>
      <xdr:row>78</xdr:row>
      <xdr:rowOff>46038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62565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0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34646</xdr:rowOff>
    </xdr:from>
    <xdr:to>
      <xdr:col>76</xdr:col>
      <xdr:colOff>165100</xdr:colOff>
      <xdr:row>78</xdr:row>
      <xdr:rowOff>136246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127373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5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157556</xdr:rowOff>
    </xdr:from>
    <xdr:to>
      <xdr:col>72</xdr:col>
      <xdr:colOff>38100</xdr:colOff>
      <xdr:row>79</xdr:row>
      <xdr:rowOff>87706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78833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114109</xdr:rowOff>
    </xdr:from>
    <xdr:to>
      <xdr:col>67</xdr:col>
      <xdr:colOff>101600</xdr:colOff>
      <xdr:row>77</xdr:row>
      <xdr:rowOff>44259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60786</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9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11909</xdr:rowOff>
    </xdr:from>
    <xdr:to>
      <xdr:col>85</xdr:col>
      <xdr:colOff>127000</xdr:colOff>
      <xdr:row>95</xdr:row>
      <xdr:rowOff>75798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299659"/>
          <a:ext cx="838200" cy="6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75798</xdr:rowOff>
    </xdr:from>
    <xdr:to>
      <xdr:col>81</xdr:col>
      <xdr:colOff>50800</xdr:colOff>
      <xdr:row>96</xdr:row>
      <xdr:rowOff>3663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63548"/>
          <a:ext cx="8890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3663</xdr:rowOff>
    </xdr:from>
    <xdr:to>
      <xdr:col>76</xdr:col>
      <xdr:colOff>114300</xdr:colOff>
      <xdr:row>96</xdr:row>
      <xdr:rowOff>56986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62863"/>
          <a:ext cx="889000" cy="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56986</xdr:rowOff>
    </xdr:from>
    <xdr:to>
      <xdr:col>71</xdr:col>
      <xdr:colOff>177800</xdr:colOff>
      <xdr:row>96</xdr:row>
      <xdr:rowOff>124144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16186"/>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132559</xdr:rowOff>
    </xdr:from>
    <xdr:to>
      <xdr:col>85</xdr:col>
      <xdr:colOff>177800</xdr:colOff>
      <xdr:row>95</xdr:row>
      <xdr:rowOff>62709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4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155436</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0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24998</xdr:rowOff>
    </xdr:from>
    <xdr:to>
      <xdr:col>81</xdr:col>
      <xdr:colOff>101600</xdr:colOff>
      <xdr:row>95</xdr:row>
      <xdr:rowOff>126598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143125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08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124313</xdr:rowOff>
    </xdr:from>
    <xdr:to>
      <xdr:col>76</xdr:col>
      <xdr:colOff>165100</xdr:colOff>
      <xdr:row>96</xdr:row>
      <xdr:rowOff>54463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70990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6186</xdr:rowOff>
    </xdr:from>
    <xdr:to>
      <xdr:col>72</xdr:col>
      <xdr:colOff>38100</xdr:colOff>
      <xdr:row>96</xdr:row>
      <xdr:rowOff>107786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124313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4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73344</xdr:rowOff>
    </xdr:from>
    <xdr:to>
      <xdr:col>67</xdr:col>
      <xdr:colOff>101600</xdr:colOff>
      <xdr:row>97</xdr:row>
      <xdr:rowOff>3494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20021</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30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56855</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71955"/>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56855</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71955"/>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6055</xdr:rowOff>
    </xdr:from>
    <xdr:to>
      <xdr:col>107</xdr:col>
      <xdr:colOff>101600</xdr:colOff>
      <xdr:row>38</xdr:row>
      <xdr:rowOff>107655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5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124182</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9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民生費においては、特別養護老人ホーム浴室整備工事</a:t>
          </a:r>
          <a:r>
            <a:rPr kumimoji="1" lang="en-US" altLang="ja-JP" sz="1300">
              <a:latin typeface="ＭＳ Ｐゴシック" panose="020B0600070205080204" pitchFamily="50" charset="-128"/>
              <a:ea typeface="ＭＳ Ｐゴシック" panose="020B0600070205080204" pitchFamily="50" charset="-128"/>
            </a:rPr>
            <a:t>169,290</a:t>
          </a:r>
          <a:r>
            <a:rPr kumimoji="1" lang="ja-JP" altLang="en-US" sz="1300">
              <a:latin typeface="ＭＳ Ｐゴシック" panose="020B0600070205080204" pitchFamily="50" charset="-128"/>
              <a:ea typeface="ＭＳ Ｐゴシック" panose="020B0600070205080204" pitchFamily="50" charset="-128"/>
            </a:rPr>
            <a:t>千円（皆増）及び高齢者福祉施設建設事業</a:t>
          </a:r>
          <a:r>
            <a:rPr kumimoji="1" lang="en-US" altLang="ja-JP" sz="1300">
              <a:latin typeface="ＭＳ Ｐゴシック" panose="020B0600070205080204" pitchFamily="50" charset="-128"/>
              <a:ea typeface="ＭＳ Ｐゴシック" panose="020B0600070205080204" pitchFamily="50" charset="-128"/>
            </a:rPr>
            <a:t>474,258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750.9</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98,453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341,901</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円となったところであり、類似団体平均を大きく上回る水準となった。</a:t>
          </a:r>
        </a:p>
        <a:p>
          <a:r>
            <a:rPr kumimoji="1" lang="ja-JP" altLang="en-US" sz="1300">
              <a:latin typeface="ＭＳ Ｐゴシック" panose="020B0600070205080204" pitchFamily="50" charset="-128"/>
              <a:ea typeface="ＭＳ Ｐゴシック" panose="020B0600070205080204" pitchFamily="50" charset="-128"/>
            </a:rPr>
            <a:t>　総務費においては、主に新庁舎整備係る建設事業</a:t>
          </a:r>
          <a:r>
            <a:rPr kumimoji="1" lang="en-US" altLang="ja-JP" sz="1300">
              <a:latin typeface="ＭＳ Ｐゴシック" panose="020B0600070205080204" pitchFamily="50" charset="-128"/>
              <a:ea typeface="ＭＳ Ｐゴシック" panose="020B0600070205080204" pitchFamily="50" charset="-128"/>
            </a:rPr>
            <a:t>1,788,232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165.7</a:t>
          </a:r>
          <a:r>
            <a:rPr kumimoji="1" lang="ja-JP" altLang="en-US" sz="1300">
              <a:latin typeface="ＭＳ Ｐゴシック" panose="020B0600070205080204" pitchFamily="50" charset="-128"/>
              <a:ea typeface="ＭＳ Ｐゴシック" panose="020B0600070205080204" pitchFamily="50" charset="-128"/>
            </a:rPr>
            <a:t>％）及び備品購入費</a:t>
          </a:r>
          <a:r>
            <a:rPr kumimoji="1" lang="en-US" altLang="ja-JP" sz="1300">
              <a:latin typeface="ＭＳ Ｐゴシック" panose="020B0600070205080204" pitchFamily="50" charset="-128"/>
              <a:ea typeface="ＭＳ Ｐゴシック" panose="020B0600070205080204" pitchFamily="50" charset="-128"/>
            </a:rPr>
            <a:t>150,455</a:t>
          </a:r>
          <a:r>
            <a:rPr kumimoji="1" lang="ja-JP" altLang="en-US" sz="1300">
              <a:latin typeface="ＭＳ Ｐゴシック" panose="020B0600070205080204" pitchFamily="50" charset="-128"/>
              <a:ea typeface="ＭＳ Ｐゴシック" panose="020B0600070205080204" pitchFamily="50" charset="-128"/>
            </a:rPr>
            <a:t>千円（皆増）の増などにより、住民一人当たりのコストは前年度比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87,494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582,713</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円となったところであり、類似団体平均を大きく上回る水準となった。</a:t>
          </a:r>
        </a:p>
        <a:p>
          <a:r>
            <a:rPr kumimoji="1" lang="ja-JP" altLang="en-US" sz="1300">
              <a:latin typeface="ＭＳ Ｐゴシック" panose="020B0600070205080204" pitchFamily="50" charset="-128"/>
              <a:ea typeface="ＭＳ Ｐゴシック" panose="020B0600070205080204" pitchFamily="50" charset="-128"/>
            </a:rPr>
            <a:t>　公債費においては、ふれあい宿舎グリーンテージ大規模改修事業の償還が始まるなど、過疎対策事業債の元利償還金</a:t>
          </a:r>
          <a:r>
            <a:rPr kumimoji="1" lang="en-US" altLang="ja-JP" sz="1300">
              <a:latin typeface="ＭＳ Ｐゴシック" panose="020B0600070205080204" pitchFamily="50" charset="-128"/>
              <a:ea typeface="ＭＳ Ｐゴシック" panose="020B0600070205080204" pitchFamily="50" charset="-128"/>
            </a:rPr>
            <a:t>43,921</a:t>
          </a:r>
          <a:r>
            <a:rPr kumimoji="1" lang="ja-JP" altLang="en-US" sz="1300">
              <a:latin typeface="ＭＳ Ｐゴシック" panose="020B0600070205080204" pitchFamily="50" charset="-128"/>
              <a:ea typeface="ＭＳ Ｐゴシック" panose="020B0600070205080204" pitchFamily="50" charset="-128"/>
            </a:rPr>
            <a:t>千円増が大きく影響しており、住民一人当たりのコストは前年度比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16,769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188,541</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円となったところであり、類似団体平均を大きく上回る水準となった。Ｈ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より大型普通建設事業が増加したことに伴い新規地方債の発行額及び借入残高が増加していることから、引き続き、事業の選択と集中により、将来世代に過度な財政負担を強いることがないよう努める。</a:t>
          </a:r>
        </a:p>
        <a:p>
          <a:r>
            <a:rPr kumimoji="1" lang="ja-JP" altLang="en-US" sz="1300">
              <a:latin typeface="ＭＳ Ｐゴシック" panose="020B0600070205080204" pitchFamily="50" charset="-128"/>
              <a:ea typeface="ＭＳ Ｐゴシック" panose="020B0600070205080204" pitchFamily="50" charset="-128"/>
            </a:rPr>
            <a:t>　一方で、農林水産業費においては、道の駅レストラン建設事業</a:t>
          </a:r>
          <a:r>
            <a:rPr kumimoji="1" lang="en-US" altLang="ja-JP" sz="1300">
              <a:latin typeface="ＭＳ Ｐゴシック" panose="020B0600070205080204" pitchFamily="50" charset="-128"/>
              <a:ea typeface="ＭＳ Ｐゴシック" panose="020B0600070205080204" pitchFamily="50" charset="-128"/>
            </a:rPr>
            <a:t>150,620</a:t>
          </a:r>
          <a:r>
            <a:rPr kumimoji="1" lang="ja-JP" altLang="en-US" sz="1300">
              <a:latin typeface="ＭＳ Ｐゴシック" panose="020B0600070205080204" pitchFamily="50" charset="-128"/>
              <a:ea typeface="ＭＳ Ｐゴシック" panose="020B0600070205080204" pitchFamily="50" charset="-128"/>
            </a:rPr>
            <a:t>千円（皆減）の減などにより、住民一人当たりのコストは前年度比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44,346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125,724</a:t>
          </a:r>
          <a:r>
            <a:rPr kumimoji="1" lang="ja-JP" altLang="en-US" sz="1300">
              <a:latin typeface="ＭＳ Ｐゴシック" panose="020B0600070205080204" pitchFamily="50" charset="-128"/>
              <a:ea typeface="ＭＳ Ｐゴシック" panose="020B0600070205080204" pitchFamily="50" charset="-128"/>
            </a:rPr>
            <a:t>円となったものの、類似団体平均を上回る水準となっていることから、引き続き、経費の増嵩抑制を図ることが必要である。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以降</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％前後の水準を確保し、災害等の財政リスクにも備えた安定的な財政運営に努めている。</a:t>
          </a:r>
        </a:p>
        <a:p>
          <a:r>
            <a:rPr kumimoji="1" lang="ja-JP" altLang="en-US" sz="1400">
              <a:latin typeface="ＭＳ ゴシック" pitchFamily="49" charset="-128"/>
              <a:ea typeface="ＭＳ ゴシック" pitchFamily="49" charset="-128"/>
            </a:rPr>
            <a:t>　実質収支が前年度比</a:t>
          </a:r>
          <a:r>
            <a:rPr kumimoji="1" lang="en-US" altLang="ja-JP" sz="1400">
              <a:latin typeface="ＭＳ ゴシック" pitchFamily="49" charset="-128"/>
              <a:ea typeface="ＭＳ ゴシック" pitchFamily="49" charset="-128"/>
            </a:rPr>
            <a:t>284,219</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564,807</a:t>
          </a:r>
          <a:r>
            <a:rPr kumimoji="1" lang="ja-JP" altLang="en-US" sz="1400">
              <a:latin typeface="ＭＳ ゴシック" pitchFamily="49" charset="-128"/>
              <a:ea typeface="ＭＳ ゴシック" pitchFamily="49" charset="-128"/>
            </a:rPr>
            <a:t>千円となり、前年度の実質収支</a:t>
          </a:r>
          <a:r>
            <a:rPr kumimoji="1" lang="en-US" altLang="ja-JP" sz="1400">
              <a:latin typeface="ＭＳ ゴシック" pitchFamily="49" charset="-128"/>
              <a:ea typeface="ＭＳ ゴシック" pitchFamily="49" charset="-128"/>
            </a:rPr>
            <a:t>280,588</a:t>
          </a:r>
          <a:r>
            <a:rPr kumimoji="1" lang="ja-JP" altLang="en-US" sz="1400">
              <a:latin typeface="ＭＳ ゴシック" pitchFamily="49" charset="-128"/>
              <a:ea typeface="ＭＳ ゴシック" pitchFamily="49" charset="-128"/>
            </a:rPr>
            <a:t>千円を差し引いた単年度収支は</a:t>
          </a:r>
          <a:r>
            <a:rPr kumimoji="1" lang="en-US" altLang="ja-JP" sz="1400">
              <a:latin typeface="ＭＳ ゴシック" pitchFamily="49" charset="-128"/>
              <a:ea typeface="ＭＳ ゴシック" pitchFamily="49" charset="-128"/>
            </a:rPr>
            <a:t>284,219</a:t>
          </a:r>
          <a:r>
            <a:rPr kumimoji="1" lang="ja-JP" altLang="en-US" sz="1400">
              <a:latin typeface="ＭＳ ゴシック" pitchFamily="49" charset="-128"/>
              <a:ea typeface="ＭＳ ゴシック" pitchFamily="49" charset="-128"/>
            </a:rPr>
            <a:t>千円となった。単年度収支に黒字要素の基金積立額や繰上償還額を加え、赤字要素の基金取崩額を差し引いた実質単年度収支は、前年度比</a:t>
          </a:r>
          <a:r>
            <a:rPr kumimoji="1" lang="en-US" altLang="ja-JP" sz="1400">
              <a:latin typeface="ＭＳ ゴシック" pitchFamily="49" charset="-128"/>
              <a:ea typeface="ＭＳ ゴシック" pitchFamily="49" charset="-128"/>
            </a:rPr>
            <a:t>629,279</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599,973</a:t>
          </a:r>
          <a:r>
            <a:rPr kumimoji="1" lang="ja-JP" altLang="en-US" sz="14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令和４年度においても、全会計で黒字となったため、連結実質赤字比率は生じていない。</a:t>
          </a:r>
        </a:p>
        <a:p>
          <a:r>
            <a:rPr kumimoji="1" lang="ja-JP" altLang="en-US" sz="1400">
              <a:latin typeface="ＭＳ ゴシック" pitchFamily="49" charset="-128"/>
              <a:ea typeface="ＭＳ ゴシック" pitchFamily="49" charset="-128"/>
            </a:rPr>
            <a:t>　しかし、一般会計から公営企業に対する繰出しの中には、基準外繰出しもあることから、引き続き、公営企業の一層の経営効率化を図り、独立採算による経営に努める必要がある。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36" sqref="E36:S36"/>
    </sheetView>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x14ac:dyDescent="0.25">
      <c r="B2" s="178" t="s">
        <v>82</v>
      </c>
      <c r="C2" s="178"/>
      <c r="D2" s="179"/>
    </row>
    <row r="3" spans="1:119" ht="18.75" customHeight="1" thickBot="1" x14ac:dyDescent="0.25">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10333807</v>
      </c>
      <c r="BO4" s="371"/>
      <c r="BP4" s="371"/>
      <c r="BQ4" s="371"/>
      <c r="BR4" s="371"/>
      <c r="BS4" s="371"/>
      <c r="BT4" s="371"/>
      <c r="BU4" s="372"/>
      <c r="BV4" s="370">
        <v>9250029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13.3</v>
      </c>
      <c r="CU4" s="377"/>
      <c r="CV4" s="377"/>
      <c r="CW4" s="377"/>
      <c r="CX4" s="377"/>
      <c r="CY4" s="377"/>
      <c r="CZ4" s="377"/>
      <c r="DA4" s="378"/>
      <c r="DB4" s="376">
        <v>6.5</v>
      </c>
      <c r="DC4" s="377"/>
      <c r="DD4" s="377"/>
      <c r="DE4" s="377"/>
      <c r="DF4" s="377"/>
      <c r="DG4" s="377"/>
      <c r="DH4" s="377"/>
      <c r="DI4" s="378"/>
    </row>
    <row r="5" spans="1:119" ht="18.75" customHeight="1" x14ac:dyDescent="0.2">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9409696</v>
      </c>
      <c r="BO5" s="439"/>
      <c r="BP5" s="439"/>
      <c r="BQ5" s="439"/>
      <c r="BR5" s="439"/>
      <c r="BS5" s="439"/>
      <c r="BT5" s="439"/>
      <c r="BU5" s="440"/>
      <c r="BV5" s="438">
        <v>8906108</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80</v>
      </c>
      <c r="CU5" s="405"/>
      <c r="CV5" s="405"/>
      <c r="CW5" s="405"/>
      <c r="CX5" s="405"/>
      <c r="CY5" s="405"/>
      <c r="CZ5" s="405"/>
      <c r="DA5" s="406"/>
      <c r="DB5" s="404">
        <v>81.400000000000006</v>
      </c>
      <c r="DC5" s="405"/>
      <c r="DD5" s="405"/>
      <c r="DE5" s="405"/>
      <c r="DF5" s="405"/>
      <c r="DG5" s="405"/>
      <c r="DH5" s="405"/>
      <c r="DI5" s="406"/>
    </row>
    <row r="6" spans="1:119" ht="18.75" customHeight="1" x14ac:dyDescent="0.2">
      <c r="A6" s="177"/>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924111</v>
      </c>
      <c r="BO6" s="439"/>
      <c r="BP6" s="439"/>
      <c r="BQ6" s="439"/>
      <c r="BR6" s="439"/>
      <c r="BS6" s="439"/>
      <c r="BT6" s="439"/>
      <c r="BU6" s="440"/>
      <c r="BV6" s="438">
        <v>343921</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80.599999999999994</v>
      </c>
      <c r="CU6" s="445"/>
      <c r="CV6" s="445"/>
      <c r="CW6" s="445"/>
      <c r="CX6" s="445"/>
      <c r="CY6" s="445"/>
      <c r="CZ6" s="445"/>
      <c r="DA6" s="446"/>
      <c r="DB6" s="444">
        <v>83.2</v>
      </c>
      <c r="DC6" s="445"/>
      <c r="DD6" s="445"/>
      <c r="DE6" s="445"/>
      <c r="DF6" s="445"/>
      <c r="DG6" s="445"/>
      <c r="DH6" s="445"/>
      <c r="DI6" s="446"/>
    </row>
    <row r="7" spans="1:119" ht="18.75" customHeight="1" x14ac:dyDescent="0.2">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95</v>
      </c>
      <c r="AV7" s="434"/>
      <c r="AW7" s="434"/>
      <c r="AX7" s="434"/>
      <c r="AY7" s="435" t="s">
        <v>106</v>
      </c>
      <c r="AZ7" s="436"/>
      <c r="BA7" s="436"/>
      <c r="BB7" s="436"/>
      <c r="BC7" s="436"/>
      <c r="BD7" s="436"/>
      <c r="BE7" s="436"/>
      <c r="BF7" s="436"/>
      <c r="BG7" s="436"/>
      <c r="BH7" s="436"/>
      <c r="BI7" s="436"/>
      <c r="BJ7" s="436"/>
      <c r="BK7" s="436"/>
      <c r="BL7" s="436"/>
      <c r="BM7" s="437"/>
      <c r="BN7" s="438">
        <v>359304</v>
      </c>
      <c r="BO7" s="439"/>
      <c r="BP7" s="439"/>
      <c r="BQ7" s="439"/>
      <c r="BR7" s="439"/>
      <c r="BS7" s="439"/>
      <c r="BT7" s="439"/>
      <c r="BU7" s="440"/>
      <c r="BV7" s="438">
        <v>63333</v>
      </c>
      <c r="BW7" s="439"/>
      <c r="BX7" s="439"/>
      <c r="BY7" s="439"/>
      <c r="BZ7" s="439"/>
      <c r="CA7" s="439"/>
      <c r="CB7" s="439"/>
      <c r="CC7" s="440"/>
      <c r="CD7" s="441" t="s">
        <v>107</v>
      </c>
      <c r="CE7" s="442"/>
      <c r="CF7" s="442"/>
      <c r="CG7" s="442"/>
      <c r="CH7" s="442"/>
      <c r="CI7" s="442"/>
      <c r="CJ7" s="442"/>
      <c r="CK7" s="442"/>
      <c r="CL7" s="442"/>
      <c r="CM7" s="442"/>
      <c r="CN7" s="442"/>
      <c r="CO7" s="442"/>
      <c r="CP7" s="442"/>
      <c r="CQ7" s="442"/>
      <c r="CR7" s="442"/>
      <c r="CS7" s="443"/>
      <c r="CT7" s="438">
        <v>4248109</v>
      </c>
      <c r="CU7" s="439"/>
      <c r="CV7" s="439"/>
      <c r="CW7" s="439"/>
      <c r="CX7" s="439"/>
      <c r="CY7" s="439"/>
      <c r="CZ7" s="439"/>
      <c r="DA7" s="440"/>
      <c r="DB7" s="438">
        <v>4334386</v>
      </c>
      <c r="DC7" s="439"/>
      <c r="DD7" s="439"/>
      <c r="DE7" s="439"/>
      <c r="DF7" s="439"/>
      <c r="DG7" s="439"/>
      <c r="DH7" s="439"/>
      <c r="DI7" s="440"/>
    </row>
    <row r="8" spans="1:119" ht="18.75" customHeight="1" thickBot="1" x14ac:dyDescent="0.25">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108</v>
      </c>
      <c r="AN8" s="431"/>
      <c r="AO8" s="431"/>
      <c r="AP8" s="431"/>
      <c r="AQ8" s="431"/>
      <c r="AR8" s="431"/>
      <c r="AS8" s="431"/>
      <c r="AT8" s="432"/>
      <c r="AU8" s="433" t="s">
        <v>95</v>
      </c>
      <c r="AV8" s="434"/>
      <c r="AW8" s="434"/>
      <c r="AX8" s="434"/>
      <c r="AY8" s="435" t="s">
        <v>109</v>
      </c>
      <c r="AZ8" s="436"/>
      <c r="BA8" s="436"/>
      <c r="BB8" s="436"/>
      <c r="BC8" s="436"/>
      <c r="BD8" s="436"/>
      <c r="BE8" s="436"/>
      <c r="BF8" s="436"/>
      <c r="BG8" s="436"/>
      <c r="BH8" s="436"/>
      <c r="BI8" s="436"/>
      <c r="BJ8" s="436"/>
      <c r="BK8" s="436"/>
      <c r="BL8" s="436"/>
      <c r="BM8" s="437"/>
      <c r="BN8" s="438">
        <v>564807</v>
      </c>
      <c r="BO8" s="439"/>
      <c r="BP8" s="439"/>
      <c r="BQ8" s="439"/>
      <c r="BR8" s="439"/>
      <c r="BS8" s="439"/>
      <c r="BT8" s="439"/>
      <c r="BU8" s="440"/>
      <c r="BV8" s="438">
        <v>280588</v>
      </c>
      <c r="BW8" s="439"/>
      <c r="BX8" s="439"/>
      <c r="BY8" s="439"/>
      <c r="BZ8" s="439"/>
      <c r="CA8" s="439"/>
      <c r="CB8" s="439"/>
      <c r="CC8" s="440"/>
      <c r="CD8" s="441" t="s">
        <v>110</v>
      </c>
      <c r="CE8" s="442"/>
      <c r="CF8" s="442"/>
      <c r="CG8" s="442"/>
      <c r="CH8" s="442"/>
      <c r="CI8" s="442"/>
      <c r="CJ8" s="442"/>
      <c r="CK8" s="442"/>
      <c r="CL8" s="442"/>
      <c r="CM8" s="442"/>
      <c r="CN8" s="442"/>
      <c r="CO8" s="442"/>
      <c r="CP8" s="442"/>
      <c r="CQ8" s="442"/>
      <c r="CR8" s="442"/>
      <c r="CS8" s="443"/>
      <c r="CT8" s="447">
        <v>0.17</v>
      </c>
      <c r="CU8" s="448"/>
      <c r="CV8" s="448"/>
      <c r="CW8" s="448"/>
      <c r="CX8" s="448"/>
      <c r="CY8" s="448"/>
      <c r="CZ8" s="448"/>
      <c r="DA8" s="449"/>
      <c r="DB8" s="447">
        <v>0.17</v>
      </c>
      <c r="DC8" s="448"/>
      <c r="DD8" s="448"/>
      <c r="DE8" s="448"/>
      <c r="DF8" s="448"/>
      <c r="DG8" s="448"/>
      <c r="DH8" s="448"/>
      <c r="DI8" s="449"/>
    </row>
    <row r="9" spans="1:119" ht="18.75" customHeight="1" thickBot="1" x14ac:dyDescent="0.25">
      <c r="A9" s="177"/>
      <c r="B9" s="401" t="s">
        <v>111</v>
      </c>
      <c r="C9" s="402"/>
      <c r="D9" s="402"/>
      <c r="E9" s="402"/>
      <c r="F9" s="402"/>
      <c r="G9" s="402"/>
      <c r="H9" s="402"/>
      <c r="I9" s="402"/>
      <c r="J9" s="402"/>
      <c r="K9" s="450"/>
      <c r="L9" s="451" t="s">
        <v>112</v>
      </c>
      <c r="M9" s="452"/>
      <c r="N9" s="452"/>
      <c r="O9" s="452"/>
      <c r="P9" s="452"/>
      <c r="Q9" s="453"/>
      <c r="R9" s="454">
        <v>5634</v>
      </c>
      <c r="S9" s="455"/>
      <c r="T9" s="455"/>
      <c r="U9" s="455"/>
      <c r="V9" s="456"/>
      <c r="W9" s="364" t="s">
        <v>113</v>
      </c>
      <c r="X9" s="365"/>
      <c r="Y9" s="365"/>
      <c r="Z9" s="365"/>
      <c r="AA9" s="365"/>
      <c r="AB9" s="365"/>
      <c r="AC9" s="365"/>
      <c r="AD9" s="365"/>
      <c r="AE9" s="365"/>
      <c r="AF9" s="365"/>
      <c r="AG9" s="365"/>
      <c r="AH9" s="365"/>
      <c r="AI9" s="365"/>
      <c r="AJ9" s="365"/>
      <c r="AK9" s="365"/>
      <c r="AL9" s="366"/>
      <c r="AM9" s="430" t="s">
        <v>114</v>
      </c>
      <c r="AN9" s="431"/>
      <c r="AO9" s="431"/>
      <c r="AP9" s="431"/>
      <c r="AQ9" s="431"/>
      <c r="AR9" s="431"/>
      <c r="AS9" s="431"/>
      <c r="AT9" s="432"/>
      <c r="AU9" s="433" t="s">
        <v>95</v>
      </c>
      <c r="AV9" s="434"/>
      <c r="AW9" s="434"/>
      <c r="AX9" s="434"/>
      <c r="AY9" s="435" t="s">
        <v>115</v>
      </c>
      <c r="AZ9" s="436"/>
      <c r="BA9" s="436"/>
      <c r="BB9" s="436"/>
      <c r="BC9" s="436"/>
      <c r="BD9" s="436"/>
      <c r="BE9" s="436"/>
      <c r="BF9" s="436"/>
      <c r="BG9" s="436"/>
      <c r="BH9" s="436"/>
      <c r="BI9" s="436"/>
      <c r="BJ9" s="436"/>
      <c r="BK9" s="436"/>
      <c r="BL9" s="436"/>
      <c r="BM9" s="437"/>
      <c r="BN9" s="438">
        <v>284219</v>
      </c>
      <c r="BO9" s="439"/>
      <c r="BP9" s="439"/>
      <c r="BQ9" s="439"/>
      <c r="BR9" s="439"/>
      <c r="BS9" s="439"/>
      <c r="BT9" s="439"/>
      <c r="BU9" s="440"/>
      <c r="BV9" s="438">
        <v>-296760</v>
      </c>
      <c r="BW9" s="439"/>
      <c r="BX9" s="439"/>
      <c r="BY9" s="439"/>
      <c r="BZ9" s="439"/>
      <c r="CA9" s="439"/>
      <c r="CB9" s="439"/>
      <c r="CC9" s="440"/>
      <c r="CD9" s="441" t="s">
        <v>116</v>
      </c>
      <c r="CE9" s="442"/>
      <c r="CF9" s="442"/>
      <c r="CG9" s="442"/>
      <c r="CH9" s="442"/>
      <c r="CI9" s="442"/>
      <c r="CJ9" s="442"/>
      <c r="CK9" s="442"/>
      <c r="CL9" s="442"/>
      <c r="CM9" s="442"/>
      <c r="CN9" s="442"/>
      <c r="CO9" s="442"/>
      <c r="CP9" s="442"/>
      <c r="CQ9" s="442"/>
      <c r="CR9" s="442"/>
      <c r="CS9" s="443"/>
      <c r="CT9" s="404">
        <v>17.399999999999999</v>
      </c>
      <c r="CU9" s="405"/>
      <c r="CV9" s="405"/>
      <c r="CW9" s="405"/>
      <c r="CX9" s="405"/>
      <c r="CY9" s="405"/>
      <c r="CZ9" s="405"/>
      <c r="DA9" s="406"/>
      <c r="DB9" s="404">
        <v>17</v>
      </c>
      <c r="DC9" s="405"/>
      <c r="DD9" s="405"/>
      <c r="DE9" s="405"/>
      <c r="DF9" s="405"/>
      <c r="DG9" s="405"/>
      <c r="DH9" s="405"/>
      <c r="DI9" s="406"/>
    </row>
    <row r="10" spans="1:119" ht="18.75" customHeight="1" thickBot="1" x14ac:dyDescent="0.25">
      <c r="A10" s="177"/>
      <c r="B10" s="401"/>
      <c r="C10" s="402"/>
      <c r="D10" s="402"/>
      <c r="E10" s="402"/>
      <c r="F10" s="402"/>
      <c r="G10" s="402"/>
      <c r="H10" s="402"/>
      <c r="I10" s="402"/>
      <c r="J10" s="402"/>
      <c r="K10" s="450"/>
      <c r="L10" s="457" t="s">
        <v>117</v>
      </c>
      <c r="M10" s="431"/>
      <c r="N10" s="431"/>
      <c r="O10" s="431"/>
      <c r="P10" s="431"/>
      <c r="Q10" s="432"/>
      <c r="R10" s="458">
        <v>6344</v>
      </c>
      <c r="S10" s="459"/>
      <c r="T10" s="459"/>
      <c r="U10" s="459"/>
      <c r="V10" s="460"/>
      <c r="W10" s="395"/>
      <c r="X10" s="396"/>
      <c r="Y10" s="396"/>
      <c r="Z10" s="396"/>
      <c r="AA10" s="396"/>
      <c r="AB10" s="396"/>
      <c r="AC10" s="396"/>
      <c r="AD10" s="396"/>
      <c r="AE10" s="396"/>
      <c r="AF10" s="396"/>
      <c r="AG10" s="396"/>
      <c r="AH10" s="396"/>
      <c r="AI10" s="396"/>
      <c r="AJ10" s="396"/>
      <c r="AK10" s="396"/>
      <c r="AL10" s="399"/>
      <c r="AM10" s="430" t="s">
        <v>118</v>
      </c>
      <c r="AN10" s="431"/>
      <c r="AO10" s="431"/>
      <c r="AP10" s="431"/>
      <c r="AQ10" s="431"/>
      <c r="AR10" s="431"/>
      <c r="AS10" s="431"/>
      <c r="AT10" s="432"/>
      <c r="AU10" s="433" t="s">
        <v>119</v>
      </c>
      <c r="AV10" s="434"/>
      <c r="AW10" s="434"/>
      <c r="AX10" s="434"/>
      <c r="AY10" s="435" t="s">
        <v>120</v>
      </c>
      <c r="AZ10" s="436"/>
      <c r="BA10" s="436"/>
      <c r="BB10" s="436"/>
      <c r="BC10" s="436"/>
      <c r="BD10" s="436"/>
      <c r="BE10" s="436"/>
      <c r="BF10" s="436"/>
      <c r="BG10" s="436"/>
      <c r="BH10" s="436"/>
      <c r="BI10" s="436"/>
      <c r="BJ10" s="436"/>
      <c r="BK10" s="436"/>
      <c r="BL10" s="436"/>
      <c r="BM10" s="437"/>
      <c r="BN10" s="438">
        <v>150008</v>
      </c>
      <c r="BO10" s="439"/>
      <c r="BP10" s="439"/>
      <c r="BQ10" s="439"/>
      <c r="BR10" s="439"/>
      <c r="BS10" s="439"/>
      <c r="BT10" s="439"/>
      <c r="BU10" s="440"/>
      <c r="BV10" s="438">
        <v>8</v>
      </c>
      <c r="BW10" s="439"/>
      <c r="BX10" s="439"/>
      <c r="BY10" s="439"/>
      <c r="BZ10" s="439"/>
      <c r="CA10" s="439"/>
      <c r="CB10" s="439"/>
      <c r="CC10" s="440"/>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0" t="s">
        <v>124</v>
      </c>
      <c r="AN11" s="431"/>
      <c r="AO11" s="431"/>
      <c r="AP11" s="431"/>
      <c r="AQ11" s="431"/>
      <c r="AR11" s="431"/>
      <c r="AS11" s="431"/>
      <c r="AT11" s="432"/>
      <c r="AU11" s="433" t="s">
        <v>119</v>
      </c>
      <c r="AV11" s="434"/>
      <c r="AW11" s="434"/>
      <c r="AX11" s="434"/>
      <c r="AY11" s="435" t="s">
        <v>125</v>
      </c>
      <c r="AZ11" s="436"/>
      <c r="BA11" s="436"/>
      <c r="BB11" s="436"/>
      <c r="BC11" s="436"/>
      <c r="BD11" s="436"/>
      <c r="BE11" s="436"/>
      <c r="BF11" s="436"/>
      <c r="BG11" s="436"/>
      <c r="BH11" s="436"/>
      <c r="BI11" s="436"/>
      <c r="BJ11" s="436"/>
      <c r="BK11" s="436"/>
      <c r="BL11" s="436"/>
      <c r="BM11" s="437"/>
      <c r="BN11" s="438">
        <v>346446</v>
      </c>
      <c r="BO11" s="439"/>
      <c r="BP11" s="439"/>
      <c r="BQ11" s="439"/>
      <c r="BR11" s="439"/>
      <c r="BS11" s="439"/>
      <c r="BT11" s="439"/>
      <c r="BU11" s="440"/>
      <c r="BV11" s="438">
        <v>267446</v>
      </c>
      <c r="BW11" s="439"/>
      <c r="BX11" s="439"/>
      <c r="BY11" s="439"/>
      <c r="BZ11" s="439"/>
      <c r="CA11" s="439"/>
      <c r="CB11" s="439"/>
      <c r="CC11" s="440"/>
      <c r="CD11" s="441" t="s">
        <v>126</v>
      </c>
      <c r="CE11" s="442"/>
      <c r="CF11" s="442"/>
      <c r="CG11" s="442"/>
      <c r="CH11" s="442"/>
      <c r="CI11" s="442"/>
      <c r="CJ11" s="442"/>
      <c r="CK11" s="442"/>
      <c r="CL11" s="442"/>
      <c r="CM11" s="442"/>
      <c r="CN11" s="442"/>
      <c r="CO11" s="442"/>
      <c r="CP11" s="442"/>
      <c r="CQ11" s="442"/>
      <c r="CR11" s="442"/>
      <c r="CS11" s="443"/>
      <c r="CT11" s="447" t="s">
        <v>127</v>
      </c>
      <c r="CU11" s="448"/>
      <c r="CV11" s="448"/>
      <c r="CW11" s="448"/>
      <c r="CX11" s="448"/>
      <c r="CY11" s="448"/>
      <c r="CZ11" s="448"/>
      <c r="DA11" s="449"/>
      <c r="DB11" s="447" t="s">
        <v>127</v>
      </c>
      <c r="DC11" s="448"/>
      <c r="DD11" s="448"/>
      <c r="DE11" s="448"/>
      <c r="DF11" s="448"/>
      <c r="DG11" s="448"/>
      <c r="DH11" s="448"/>
      <c r="DI11" s="449"/>
    </row>
    <row r="12" spans="1:119" ht="18.75" customHeight="1" x14ac:dyDescent="0.2">
      <c r="A12" s="177"/>
      <c r="B12" s="467" t="s">
        <v>128</v>
      </c>
      <c r="C12" s="468"/>
      <c r="D12" s="468"/>
      <c r="E12" s="468"/>
      <c r="F12" s="468"/>
      <c r="G12" s="468"/>
      <c r="H12" s="468"/>
      <c r="I12" s="468"/>
      <c r="J12" s="468"/>
      <c r="K12" s="469"/>
      <c r="L12" s="476" t="s">
        <v>129</v>
      </c>
      <c r="M12" s="477"/>
      <c r="N12" s="477"/>
      <c r="O12" s="477"/>
      <c r="P12" s="477"/>
      <c r="Q12" s="478"/>
      <c r="R12" s="479">
        <v>5607</v>
      </c>
      <c r="S12" s="480"/>
      <c r="T12" s="480"/>
      <c r="U12" s="480"/>
      <c r="V12" s="481"/>
      <c r="W12" s="482" t="s">
        <v>1</v>
      </c>
      <c r="X12" s="434"/>
      <c r="Y12" s="434"/>
      <c r="Z12" s="434"/>
      <c r="AA12" s="434"/>
      <c r="AB12" s="483"/>
      <c r="AC12" s="484" t="s">
        <v>130</v>
      </c>
      <c r="AD12" s="485"/>
      <c r="AE12" s="485"/>
      <c r="AF12" s="485"/>
      <c r="AG12" s="486"/>
      <c r="AH12" s="484" t="s">
        <v>131</v>
      </c>
      <c r="AI12" s="485"/>
      <c r="AJ12" s="485"/>
      <c r="AK12" s="485"/>
      <c r="AL12" s="487"/>
      <c r="AM12" s="430" t="s">
        <v>132</v>
      </c>
      <c r="AN12" s="431"/>
      <c r="AO12" s="431"/>
      <c r="AP12" s="431"/>
      <c r="AQ12" s="431"/>
      <c r="AR12" s="431"/>
      <c r="AS12" s="431"/>
      <c r="AT12" s="432"/>
      <c r="AU12" s="433" t="s">
        <v>133</v>
      </c>
      <c r="AV12" s="434"/>
      <c r="AW12" s="434"/>
      <c r="AX12" s="434"/>
      <c r="AY12" s="435" t="s">
        <v>134</v>
      </c>
      <c r="AZ12" s="436"/>
      <c r="BA12" s="436"/>
      <c r="BB12" s="436"/>
      <c r="BC12" s="436"/>
      <c r="BD12" s="436"/>
      <c r="BE12" s="436"/>
      <c r="BF12" s="436"/>
      <c r="BG12" s="436"/>
      <c r="BH12" s="436"/>
      <c r="BI12" s="436"/>
      <c r="BJ12" s="436"/>
      <c r="BK12" s="436"/>
      <c r="BL12" s="436"/>
      <c r="BM12" s="437"/>
      <c r="BN12" s="438">
        <v>180700</v>
      </c>
      <c r="BO12" s="439"/>
      <c r="BP12" s="439"/>
      <c r="BQ12" s="439"/>
      <c r="BR12" s="439"/>
      <c r="BS12" s="439"/>
      <c r="BT12" s="439"/>
      <c r="BU12" s="440"/>
      <c r="BV12" s="438">
        <v>0</v>
      </c>
      <c r="BW12" s="439"/>
      <c r="BX12" s="439"/>
      <c r="BY12" s="439"/>
      <c r="BZ12" s="439"/>
      <c r="CA12" s="439"/>
      <c r="CB12" s="439"/>
      <c r="CC12" s="440"/>
      <c r="CD12" s="441" t="s">
        <v>135</v>
      </c>
      <c r="CE12" s="442"/>
      <c r="CF12" s="442"/>
      <c r="CG12" s="442"/>
      <c r="CH12" s="442"/>
      <c r="CI12" s="442"/>
      <c r="CJ12" s="442"/>
      <c r="CK12" s="442"/>
      <c r="CL12" s="442"/>
      <c r="CM12" s="442"/>
      <c r="CN12" s="442"/>
      <c r="CO12" s="442"/>
      <c r="CP12" s="442"/>
      <c r="CQ12" s="442"/>
      <c r="CR12" s="442"/>
      <c r="CS12" s="443"/>
      <c r="CT12" s="447" t="s">
        <v>127</v>
      </c>
      <c r="CU12" s="448"/>
      <c r="CV12" s="448"/>
      <c r="CW12" s="448"/>
      <c r="CX12" s="448"/>
      <c r="CY12" s="448"/>
      <c r="CZ12" s="448"/>
      <c r="DA12" s="449"/>
      <c r="DB12" s="447" t="s">
        <v>136</v>
      </c>
      <c r="DC12" s="448"/>
      <c r="DD12" s="448"/>
      <c r="DE12" s="448"/>
      <c r="DF12" s="448"/>
      <c r="DG12" s="448"/>
      <c r="DH12" s="448"/>
      <c r="DI12" s="449"/>
    </row>
    <row r="13" spans="1:119" ht="18.75" customHeight="1" x14ac:dyDescent="0.2">
      <c r="A13" s="177"/>
      <c r="B13" s="470"/>
      <c r="C13" s="471"/>
      <c r="D13" s="471"/>
      <c r="E13" s="471"/>
      <c r="F13" s="471"/>
      <c r="G13" s="471"/>
      <c r="H13" s="471"/>
      <c r="I13" s="471"/>
      <c r="J13" s="471"/>
      <c r="K13" s="472"/>
      <c r="L13" s="186"/>
      <c r="M13" s="498" t="s">
        <v>137</v>
      </c>
      <c r="N13" s="499"/>
      <c r="O13" s="499"/>
      <c r="P13" s="499"/>
      <c r="Q13" s="500"/>
      <c r="R13" s="491">
        <v>5580</v>
      </c>
      <c r="S13" s="492"/>
      <c r="T13" s="492"/>
      <c r="U13" s="492"/>
      <c r="V13" s="493"/>
      <c r="W13" s="417" t="s">
        <v>138</v>
      </c>
      <c r="X13" s="418"/>
      <c r="Y13" s="418"/>
      <c r="Z13" s="418"/>
      <c r="AA13" s="418"/>
      <c r="AB13" s="408"/>
      <c r="AC13" s="458">
        <v>729</v>
      </c>
      <c r="AD13" s="459"/>
      <c r="AE13" s="459"/>
      <c r="AF13" s="459"/>
      <c r="AG13" s="501"/>
      <c r="AH13" s="458">
        <v>855</v>
      </c>
      <c r="AI13" s="459"/>
      <c r="AJ13" s="459"/>
      <c r="AK13" s="459"/>
      <c r="AL13" s="460"/>
      <c r="AM13" s="430" t="s">
        <v>139</v>
      </c>
      <c r="AN13" s="431"/>
      <c r="AO13" s="431"/>
      <c r="AP13" s="431"/>
      <c r="AQ13" s="431"/>
      <c r="AR13" s="431"/>
      <c r="AS13" s="431"/>
      <c r="AT13" s="432"/>
      <c r="AU13" s="433" t="s">
        <v>119</v>
      </c>
      <c r="AV13" s="434"/>
      <c r="AW13" s="434"/>
      <c r="AX13" s="434"/>
      <c r="AY13" s="435" t="s">
        <v>140</v>
      </c>
      <c r="AZ13" s="436"/>
      <c r="BA13" s="436"/>
      <c r="BB13" s="436"/>
      <c r="BC13" s="436"/>
      <c r="BD13" s="436"/>
      <c r="BE13" s="436"/>
      <c r="BF13" s="436"/>
      <c r="BG13" s="436"/>
      <c r="BH13" s="436"/>
      <c r="BI13" s="436"/>
      <c r="BJ13" s="436"/>
      <c r="BK13" s="436"/>
      <c r="BL13" s="436"/>
      <c r="BM13" s="437"/>
      <c r="BN13" s="438">
        <v>599973</v>
      </c>
      <c r="BO13" s="439"/>
      <c r="BP13" s="439"/>
      <c r="BQ13" s="439"/>
      <c r="BR13" s="439"/>
      <c r="BS13" s="439"/>
      <c r="BT13" s="439"/>
      <c r="BU13" s="440"/>
      <c r="BV13" s="438">
        <v>-29306</v>
      </c>
      <c r="BW13" s="439"/>
      <c r="BX13" s="439"/>
      <c r="BY13" s="439"/>
      <c r="BZ13" s="439"/>
      <c r="CA13" s="439"/>
      <c r="CB13" s="439"/>
      <c r="CC13" s="440"/>
      <c r="CD13" s="441" t="s">
        <v>141</v>
      </c>
      <c r="CE13" s="442"/>
      <c r="CF13" s="442"/>
      <c r="CG13" s="442"/>
      <c r="CH13" s="442"/>
      <c r="CI13" s="442"/>
      <c r="CJ13" s="442"/>
      <c r="CK13" s="442"/>
      <c r="CL13" s="442"/>
      <c r="CM13" s="442"/>
      <c r="CN13" s="442"/>
      <c r="CO13" s="442"/>
      <c r="CP13" s="442"/>
      <c r="CQ13" s="442"/>
      <c r="CR13" s="442"/>
      <c r="CS13" s="443"/>
      <c r="CT13" s="404">
        <v>7.9</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5">
      <c r="A14" s="177"/>
      <c r="B14" s="470"/>
      <c r="C14" s="471"/>
      <c r="D14" s="471"/>
      <c r="E14" s="471"/>
      <c r="F14" s="471"/>
      <c r="G14" s="471"/>
      <c r="H14" s="471"/>
      <c r="I14" s="471"/>
      <c r="J14" s="471"/>
      <c r="K14" s="472"/>
      <c r="L14" s="488" t="s">
        <v>142</v>
      </c>
      <c r="M14" s="489"/>
      <c r="N14" s="489"/>
      <c r="O14" s="489"/>
      <c r="P14" s="489"/>
      <c r="Q14" s="490"/>
      <c r="R14" s="491">
        <v>5745</v>
      </c>
      <c r="S14" s="492"/>
      <c r="T14" s="492"/>
      <c r="U14" s="492"/>
      <c r="V14" s="493"/>
      <c r="W14" s="397"/>
      <c r="X14" s="398"/>
      <c r="Y14" s="398"/>
      <c r="Z14" s="398"/>
      <c r="AA14" s="398"/>
      <c r="AB14" s="387"/>
      <c r="AC14" s="494">
        <v>27.2</v>
      </c>
      <c r="AD14" s="495"/>
      <c r="AE14" s="495"/>
      <c r="AF14" s="495"/>
      <c r="AG14" s="496"/>
      <c r="AH14" s="494">
        <v>28.5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143</v>
      </c>
      <c r="CE14" s="503"/>
      <c r="CF14" s="503"/>
      <c r="CG14" s="503"/>
      <c r="CH14" s="503"/>
      <c r="CI14" s="503"/>
      <c r="CJ14" s="503"/>
      <c r="CK14" s="503"/>
      <c r="CL14" s="503"/>
      <c r="CM14" s="503"/>
      <c r="CN14" s="503"/>
      <c r="CO14" s="503"/>
      <c r="CP14" s="503"/>
      <c r="CQ14" s="503"/>
      <c r="CR14" s="503"/>
      <c r="CS14" s="504"/>
      <c r="CT14" s="505">
        <v>12.8</v>
      </c>
      <c r="CU14" s="506"/>
      <c r="CV14" s="506"/>
      <c r="CW14" s="506"/>
      <c r="CX14" s="506"/>
      <c r="CY14" s="506"/>
      <c r="CZ14" s="506"/>
      <c r="DA14" s="507"/>
      <c r="DB14" s="505" t="s">
        <v>136</v>
      </c>
      <c r="DC14" s="506"/>
      <c r="DD14" s="506"/>
      <c r="DE14" s="506"/>
      <c r="DF14" s="506"/>
      <c r="DG14" s="506"/>
      <c r="DH14" s="506"/>
      <c r="DI14" s="507"/>
    </row>
    <row r="15" spans="1:119" ht="18.75" customHeight="1" x14ac:dyDescent="0.2">
      <c r="A15" s="177"/>
      <c r="B15" s="470"/>
      <c r="C15" s="471"/>
      <c r="D15" s="471"/>
      <c r="E15" s="471"/>
      <c r="F15" s="471"/>
      <c r="G15" s="471"/>
      <c r="H15" s="471"/>
      <c r="I15" s="471"/>
      <c r="J15" s="471"/>
      <c r="K15" s="472"/>
      <c r="L15" s="186"/>
      <c r="M15" s="498" t="s">
        <v>144</v>
      </c>
      <c r="N15" s="499"/>
      <c r="O15" s="499"/>
      <c r="P15" s="499"/>
      <c r="Q15" s="500"/>
      <c r="R15" s="491">
        <v>5722</v>
      </c>
      <c r="S15" s="492"/>
      <c r="T15" s="492"/>
      <c r="U15" s="492"/>
      <c r="V15" s="493"/>
      <c r="W15" s="417" t="s">
        <v>145</v>
      </c>
      <c r="X15" s="418"/>
      <c r="Y15" s="418"/>
      <c r="Z15" s="418"/>
      <c r="AA15" s="418"/>
      <c r="AB15" s="408"/>
      <c r="AC15" s="458">
        <v>671</v>
      </c>
      <c r="AD15" s="459"/>
      <c r="AE15" s="459"/>
      <c r="AF15" s="459"/>
      <c r="AG15" s="501"/>
      <c r="AH15" s="458">
        <v>792</v>
      </c>
      <c r="AI15" s="459"/>
      <c r="AJ15" s="459"/>
      <c r="AK15" s="459"/>
      <c r="AL15" s="460"/>
      <c r="AM15" s="430"/>
      <c r="AN15" s="431"/>
      <c r="AO15" s="431"/>
      <c r="AP15" s="431"/>
      <c r="AQ15" s="431"/>
      <c r="AR15" s="431"/>
      <c r="AS15" s="431"/>
      <c r="AT15" s="432"/>
      <c r="AU15" s="433"/>
      <c r="AV15" s="434"/>
      <c r="AW15" s="434"/>
      <c r="AX15" s="434"/>
      <c r="AY15" s="367" t="s">
        <v>146</v>
      </c>
      <c r="AZ15" s="368"/>
      <c r="BA15" s="368"/>
      <c r="BB15" s="368"/>
      <c r="BC15" s="368"/>
      <c r="BD15" s="368"/>
      <c r="BE15" s="368"/>
      <c r="BF15" s="368"/>
      <c r="BG15" s="368"/>
      <c r="BH15" s="368"/>
      <c r="BI15" s="368"/>
      <c r="BJ15" s="368"/>
      <c r="BK15" s="368"/>
      <c r="BL15" s="368"/>
      <c r="BM15" s="369"/>
      <c r="BN15" s="370">
        <v>674011</v>
      </c>
      <c r="BO15" s="371"/>
      <c r="BP15" s="371"/>
      <c r="BQ15" s="371"/>
      <c r="BR15" s="371"/>
      <c r="BS15" s="371"/>
      <c r="BT15" s="371"/>
      <c r="BU15" s="372"/>
      <c r="BV15" s="370">
        <v>794180</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25</v>
      </c>
      <c r="AD16" s="495"/>
      <c r="AE16" s="495"/>
      <c r="AF16" s="495"/>
      <c r="AG16" s="496"/>
      <c r="AH16" s="494">
        <v>26.4</v>
      </c>
      <c r="AI16" s="495"/>
      <c r="AJ16" s="495"/>
      <c r="AK16" s="495"/>
      <c r="AL16" s="497"/>
      <c r="AM16" s="430"/>
      <c r="AN16" s="431"/>
      <c r="AO16" s="431"/>
      <c r="AP16" s="431"/>
      <c r="AQ16" s="431"/>
      <c r="AR16" s="431"/>
      <c r="AS16" s="431"/>
      <c r="AT16" s="432"/>
      <c r="AU16" s="433"/>
      <c r="AV16" s="434"/>
      <c r="AW16" s="434"/>
      <c r="AX16" s="434"/>
      <c r="AY16" s="435" t="s">
        <v>150</v>
      </c>
      <c r="AZ16" s="436"/>
      <c r="BA16" s="436"/>
      <c r="BB16" s="436"/>
      <c r="BC16" s="436"/>
      <c r="BD16" s="436"/>
      <c r="BE16" s="436"/>
      <c r="BF16" s="436"/>
      <c r="BG16" s="436"/>
      <c r="BH16" s="436"/>
      <c r="BI16" s="436"/>
      <c r="BJ16" s="436"/>
      <c r="BK16" s="436"/>
      <c r="BL16" s="436"/>
      <c r="BM16" s="437"/>
      <c r="BN16" s="438">
        <v>4088543</v>
      </c>
      <c r="BO16" s="439"/>
      <c r="BP16" s="439"/>
      <c r="BQ16" s="439"/>
      <c r="BR16" s="439"/>
      <c r="BS16" s="439"/>
      <c r="BT16" s="439"/>
      <c r="BU16" s="440"/>
      <c r="BV16" s="438">
        <v>4023487</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77"/>
      <c r="B17" s="473"/>
      <c r="C17" s="474"/>
      <c r="D17" s="474"/>
      <c r="E17" s="474"/>
      <c r="F17" s="474"/>
      <c r="G17" s="474"/>
      <c r="H17" s="474"/>
      <c r="I17" s="474"/>
      <c r="J17" s="474"/>
      <c r="K17" s="475"/>
      <c r="L17" s="191"/>
      <c r="M17" s="516" t="s">
        <v>151</v>
      </c>
      <c r="N17" s="517"/>
      <c r="O17" s="517"/>
      <c r="P17" s="517"/>
      <c r="Q17" s="518"/>
      <c r="R17" s="513" t="s">
        <v>152</v>
      </c>
      <c r="S17" s="514"/>
      <c r="T17" s="514"/>
      <c r="U17" s="514"/>
      <c r="V17" s="515"/>
      <c r="W17" s="417" t="s">
        <v>153</v>
      </c>
      <c r="X17" s="418"/>
      <c r="Y17" s="418"/>
      <c r="Z17" s="418"/>
      <c r="AA17" s="418"/>
      <c r="AB17" s="408"/>
      <c r="AC17" s="458">
        <v>1279</v>
      </c>
      <c r="AD17" s="459"/>
      <c r="AE17" s="459"/>
      <c r="AF17" s="459"/>
      <c r="AG17" s="501"/>
      <c r="AH17" s="458">
        <v>1357</v>
      </c>
      <c r="AI17" s="459"/>
      <c r="AJ17" s="459"/>
      <c r="AK17" s="459"/>
      <c r="AL17" s="460"/>
      <c r="AM17" s="430"/>
      <c r="AN17" s="431"/>
      <c r="AO17" s="431"/>
      <c r="AP17" s="431"/>
      <c r="AQ17" s="431"/>
      <c r="AR17" s="431"/>
      <c r="AS17" s="431"/>
      <c r="AT17" s="432"/>
      <c r="AU17" s="433"/>
      <c r="AV17" s="434"/>
      <c r="AW17" s="434"/>
      <c r="AX17" s="434"/>
      <c r="AY17" s="435" t="s">
        <v>154</v>
      </c>
      <c r="AZ17" s="436"/>
      <c r="BA17" s="436"/>
      <c r="BB17" s="436"/>
      <c r="BC17" s="436"/>
      <c r="BD17" s="436"/>
      <c r="BE17" s="436"/>
      <c r="BF17" s="436"/>
      <c r="BG17" s="436"/>
      <c r="BH17" s="436"/>
      <c r="BI17" s="436"/>
      <c r="BJ17" s="436"/>
      <c r="BK17" s="436"/>
      <c r="BL17" s="436"/>
      <c r="BM17" s="437"/>
      <c r="BN17" s="438">
        <v>817266</v>
      </c>
      <c r="BO17" s="439"/>
      <c r="BP17" s="439"/>
      <c r="BQ17" s="439"/>
      <c r="BR17" s="439"/>
      <c r="BS17" s="439"/>
      <c r="BT17" s="439"/>
      <c r="BU17" s="440"/>
      <c r="BV17" s="438">
        <v>980817</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77"/>
      <c r="B18" s="521" t="s">
        <v>155</v>
      </c>
      <c r="C18" s="450"/>
      <c r="D18" s="450"/>
      <c r="E18" s="522"/>
      <c r="F18" s="522"/>
      <c r="G18" s="522"/>
      <c r="H18" s="522"/>
      <c r="I18" s="522"/>
      <c r="J18" s="522"/>
      <c r="K18" s="522"/>
      <c r="L18" s="523">
        <v>434.96</v>
      </c>
      <c r="M18" s="523"/>
      <c r="N18" s="523"/>
      <c r="O18" s="523"/>
      <c r="P18" s="523"/>
      <c r="Q18" s="523"/>
      <c r="R18" s="524"/>
      <c r="S18" s="524"/>
      <c r="T18" s="524"/>
      <c r="U18" s="524"/>
      <c r="V18" s="525"/>
      <c r="W18" s="419"/>
      <c r="X18" s="420"/>
      <c r="Y18" s="420"/>
      <c r="Z18" s="420"/>
      <c r="AA18" s="420"/>
      <c r="AB18" s="411"/>
      <c r="AC18" s="526">
        <v>47.7</v>
      </c>
      <c r="AD18" s="527"/>
      <c r="AE18" s="527"/>
      <c r="AF18" s="527"/>
      <c r="AG18" s="528"/>
      <c r="AH18" s="526">
        <v>45.2</v>
      </c>
      <c r="AI18" s="527"/>
      <c r="AJ18" s="527"/>
      <c r="AK18" s="527"/>
      <c r="AL18" s="529"/>
      <c r="AM18" s="430"/>
      <c r="AN18" s="431"/>
      <c r="AO18" s="431"/>
      <c r="AP18" s="431"/>
      <c r="AQ18" s="431"/>
      <c r="AR18" s="431"/>
      <c r="AS18" s="431"/>
      <c r="AT18" s="432"/>
      <c r="AU18" s="433"/>
      <c r="AV18" s="434"/>
      <c r="AW18" s="434"/>
      <c r="AX18" s="434"/>
      <c r="AY18" s="435" t="s">
        <v>156</v>
      </c>
      <c r="AZ18" s="436"/>
      <c r="BA18" s="436"/>
      <c r="BB18" s="436"/>
      <c r="BC18" s="436"/>
      <c r="BD18" s="436"/>
      <c r="BE18" s="436"/>
      <c r="BF18" s="436"/>
      <c r="BG18" s="436"/>
      <c r="BH18" s="436"/>
      <c r="BI18" s="436"/>
      <c r="BJ18" s="436"/>
      <c r="BK18" s="436"/>
      <c r="BL18" s="436"/>
      <c r="BM18" s="437"/>
      <c r="BN18" s="438">
        <v>3443860</v>
      </c>
      <c r="BO18" s="439"/>
      <c r="BP18" s="439"/>
      <c r="BQ18" s="439"/>
      <c r="BR18" s="439"/>
      <c r="BS18" s="439"/>
      <c r="BT18" s="439"/>
      <c r="BU18" s="440"/>
      <c r="BV18" s="438">
        <v>3424644</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77"/>
      <c r="B19" s="521" t="s">
        <v>157</v>
      </c>
      <c r="C19" s="450"/>
      <c r="D19" s="450"/>
      <c r="E19" s="522"/>
      <c r="F19" s="522"/>
      <c r="G19" s="522"/>
      <c r="H19" s="522"/>
      <c r="I19" s="522"/>
      <c r="J19" s="522"/>
      <c r="K19" s="522"/>
      <c r="L19" s="530">
        <v>13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158</v>
      </c>
      <c r="AZ19" s="436"/>
      <c r="BA19" s="436"/>
      <c r="BB19" s="436"/>
      <c r="BC19" s="436"/>
      <c r="BD19" s="436"/>
      <c r="BE19" s="436"/>
      <c r="BF19" s="436"/>
      <c r="BG19" s="436"/>
      <c r="BH19" s="436"/>
      <c r="BI19" s="436"/>
      <c r="BJ19" s="436"/>
      <c r="BK19" s="436"/>
      <c r="BL19" s="436"/>
      <c r="BM19" s="437"/>
      <c r="BN19" s="438">
        <v>6065783</v>
      </c>
      <c r="BO19" s="439"/>
      <c r="BP19" s="439"/>
      <c r="BQ19" s="439"/>
      <c r="BR19" s="439"/>
      <c r="BS19" s="439"/>
      <c r="BT19" s="439"/>
      <c r="BU19" s="440"/>
      <c r="BV19" s="438">
        <v>5780419</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77"/>
      <c r="B20" s="521" t="s">
        <v>159</v>
      </c>
      <c r="C20" s="450"/>
      <c r="D20" s="450"/>
      <c r="E20" s="522"/>
      <c r="F20" s="522"/>
      <c r="G20" s="522"/>
      <c r="H20" s="522"/>
      <c r="I20" s="522"/>
      <c r="J20" s="522"/>
      <c r="K20" s="522"/>
      <c r="L20" s="530">
        <v>2349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77"/>
      <c r="B21" s="541" t="s">
        <v>160</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77"/>
      <c r="B22" s="550" t="s">
        <v>161</v>
      </c>
      <c r="C22" s="551"/>
      <c r="D22" s="552"/>
      <c r="E22" s="413" t="s">
        <v>1</v>
      </c>
      <c r="F22" s="418"/>
      <c r="G22" s="418"/>
      <c r="H22" s="418"/>
      <c r="I22" s="418"/>
      <c r="J22" s="418"/>
      <c r="K22" s="408"/>
      <c r="L22" s="413" t="s">
        <v>162</v>
      </c>
      <c r="M22" s="418"/>
      <c r="N22" s="418"/>
      <c r="O22" s="418"/>
      <c r="P22" s="408"/>
      <c r="Q22" s="559" t="s">
        <v>163</v>
      </c>
      <c r="R22" s="560"/>
      <c r="S22" s="560"/>
      <c r="T22" s="560"/>
      <c r="U22" s="560"/>
      <c r="V22" s="561"/>
      <c r="W22" s="565" t="s">
        <v>164</v>
      </c>
      <c r="X22" s="551"/>
      <c r="Y22" s="552"/>
      <c r="Z22" s="413" t="s">
        <v>1</v>
      </c>
      <c r="AA22" s="418"/>
      <c r="AB22" s="418"/>
      <c r="AC22" s="418"/>
      <c r="AD22" s="418"/>
      <c r="AE22" s="418"/>
      <c r="AF22" s="418"/>
      <c r="AG22" s="408"/>
      <c r="AH22" s="570" t="s">
        <v>165</v>
      </c>
      <c r="AI22" s="418"/>
      <c r="AJ22" s="418"/>
      <c r="AK22" s="418"/>
      <c r="AL22" s="408"/>
      <c r="AM22" s="570" t="s">
        <v>166</v>
      </c>
      <c r="AN22" s="571"/>
      <c r="AO22" s="571"/>
      <c r="AP22" s="571"/>
      <c r="AQ22" s="571"/>
      <c r="AR22" s="572"/>
      <c r="AS22" s="559" t="s">
        <v>163</v>
      </c>
      <c r="AT22" s="560"/>
      <c r="AU22" s="560"/>
      <c r="AV22" s="560"/>
      <c r="AW22" s="560"/>
      <c r="AX22" s="576"/>
      <c r="AY22" s="367" t="s">
        <v>167</v>
      </c>
      <c r="AZ22" s="368"/>
      <c r="BA22" s="368"/>
      <c r="BB22" s="368"/>
      <c r="BC22" s="368"/>
      <c r="BD22" s="368"/>
      <c r="BE22" s="368"/>
      <c r="BF22" s="368"/>
      <c r="BG22" s="368"/>
      <c r="BH22" s="368"/>
      <c r="BI22" s="368"/>
      <c r="BJ22" s="368"/>
      <c r="BK22" s="368"/>
      <c r="BL22" s="368"/>
      <c r="BM22" s="369"/>
      <c r="BN22" s="370">
        <v>11024649</v>
      </c>
      <c r="BO22" s="371"/>
      <c r="BP22" s="371"/>
      <c r="BQ22" s="371"/>
      <c r="BR22" s="371"/>
      <c r="BS22" s="371"/>
      <c r="BT22" s="371"/>
      <c r="BU22" s="372"/>
      <c r="BV22" s="370">
        <v>9458821</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168</v>
      </c>
      <c r="AZ23" s="436"/>
      <c r="BA23" s="436"/>
      <c r="BB23" s="436"/>
      <c r="BC23" s="436"/>
      <c r="BD23" s="436"/>
      <c r="BE23" s="436"/>
      <c r="BF23" s="436"/>
      <c r="BG23" s="436"/>
      <c r="BH23" s="436"/>
      <c r="BI23" s="436"/>
      <c r="BJ23" s="436"/>
      <c r="BK23" s="436"/>
      <c r="BL23" s="436"/>
      <c r="BM23" s="437"/>
      <c r="BN23" s="438">
        <v>9705759</v>
      </c>
      <c r="BO23" s="439"/>
      <c r="BP23" s="439"/>
      <c r="BQ23" s="439"/>
      <c r="BR23" s="439"/>
      <c r="BS23" s="439"/>
      <c r="BT23" s="439"/>
      <c r="BU23" s="440"/>
      <c r="BV23" s="438">
        <v>8104862</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77"/>
      <c r="B24" s="553"/>
      <c r="C24" s="554"/>
      <c r="D24" s="555"/>
      <c r="E24" s="457" t="s">
        <v>169</v>
      </c>
      <c r="F24" s="431"/>
      <c r="G24" s="431"/>
      <c r="H24" s="431"/>
      <c r="I24" s="431"/>
      <c r="J24" s="431"/>
      <c r="K24" s="432"/>
      <c r="L24" s="458">
        <v>1</v>
      </c>
      <c r="M24" s="459"/>
      <c r="N24" s="459"/>
      <c r="O24" s="459"/>
      <c r="P24" s="501"/>
      <c r="Q24" s="458">
        <v>6900</v>
      </c>
      <c r="R24" s="459"/>
      <c r="S24" s="459"/>
      <c r="T24" s="459"/>
      <c r="U24" s="459"/>
      <c r="V24" s="501"/>
      <c r="W24" s="566"/>
      <c r="X24" s="554"/>
      <c r="Y24" s="555"/>
      <c r="Z24" s="457" t="s">
        <v>170</v>
      </c>
      <c r="AA24" s="431"/>
      <c r="AB24" s="431"/>
      <c r="AC24" s="431"/>
      <c r="AD24" s="431"/>
      <c r="AE24" s="431"/>
      <c r="AF24" s="431"/>
      <c r="AG24" s="432"/>
      <c r="AH24" s="458">
        <v>95</v>
      </c>
      <c r="AI24" s="459"/>
      <c r="AJ24" s="459"/>
      <c r="AK24" s="459"/>
      <c r="AL24" s="501"/>
      <c r="AM24" s="458">
        <v>266380</v>
      </c>
      <c r="AN24" s="459"/>
      <c r="AO24" s="459"/>
      <c r="AP24" s="459"/>
      <c r="AQ24" s="459"/>
      <c r="AR24" s="501"/>
      <c r="AS24" s="458">
        <v>2804</v>
      </c>
      <c r="AT24" s="459"/>
      <c r="AU24" s="459"/>
      <c r="AV24" s="459"/>
      <c r="AW24" s="459"/>
      <c r="AX24" s="460"/>
      <c r="AY24" s="544" t="s">
        <v>171</v>
      </c>
      <c r="AZ24" s="545"/>
      <c r="BA24" s="545"/>
      <c r="BB24" s="545"/>
      <c r="BC24" s="545"/>
      <c r="BD24" s="545"/>
      <c r="BE24" s="545"/>
      <c r="BF24" s="545"/>
      <c r="BG24" s="545"/>
      <c r="BH24" s="545"/>
      <c r="BI24" s="545"/>
      <c r="BJ24" s="545"/>
      <c r="BK24" s="545"/>
      <c r="BL24" s="545"/>
      <c r="BM24" s="546"/>
      <c r="BN24" s="438">
        <v>10101458</v>
      </c>
      <c r="BO24" s="439"/>
      <c r="BP24" s="439"/>
      <c r="BQ24" s="439"/>
      <c r="BR24" s="439"/>
      <c r="BS24" s="439"/>
      <c r="BT24" s="439"/>
      <c r="BU24" s="440"/>
      <c r="BV24" s="438">
        <v>8098528</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77"/>
      <c r="B25" s="553"/>
      <c r="C25" s="554"/>
      <c r="D25" s="555"/>
      <c r="E25" s="457" t="s">
        <v>172</v>
      </c>
      <c r="F25" s="431"/>
      <c r="G25" s="431"/>
      <c r="H25" s="431"/>
      <c r="I25" s="431"/>
      <c r="J25" s="431"/>
      <c r="K25" s="432"/>
      <c r="L25" s="458">
        <v>1</v>
      </c>
      <c r="M25" s="459"/>
      <c r="N25" s="459"/>
      <c r="O25" s="459"/>
      <c r="P25" s="501"/>
      <c r="Q25" s="458">
        <v>5610</v>
      </c>
      <c r="R25" s="459"/>
      <c r="S25" s="459"/>
      <c r="T25" s="459"/>
      <c r="U25" s="459"/>
      <c r="V25" s="501"/>
      <c r="W25" s="566"/>
      <c r="X25" s="554"/>
      <c r="Y25" s="555"/>
      <c r="Z25" s="457" t="s">
        <v>173</v>
      </c>
      <c r="AA25" s="431"/>
      <c r="AB25" s="431"/>
      <c r="AC25" s="431"/>
      <c r="AD25" s="431"/>
      <c r="AE25" s="431"/>
      <c r="AF25" s="431"/>
      <c r="AG25" s="432"/>
      <c r="AH25" s="458" t="s">
        <v>136</v>
      </c>
      <c r="AI25" s="459"/>
      <c r="AJ25" s="459"/>
      <c r="AK25" s="459"/>
      <c r="AL25" s="501"/>
      <c r="AM25" s="458" t="s">
        <v>136</v>
      </c>
      <c r="AN25" s="459"/>
      <c r="AO25" s="459"/>
      <c r="AP25" s="459"/>
      <c r="AQ25" s="459"/>
      <c r="AR25" s="501"/>
      <c r="AS25" s="458" t="s">
        <v>136</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1153037</v>
      </c>
      <c r="BO25" s="371"/>
      <c r="BP25" s="371"/>
      <c r="BQ25" s="371"/>
      <c r="BR25" s="371"/>
      <c r="BS25" s="371"/>
      <c r="BT25" s="371"/>
      <c r="BU25" s="372"/>
      <c r="BV25" s="370">
        <v>1492451</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77"/>
      <c r="B26" s="553"/>
      <c r="C26" s="554"/>
      <c r="D26" s="555"/>
      <c r="E26" s="457" t="s">
        <v>175</v>
      </c>
      <c r="F26" s="431"/>
      <c r="G26" s="431"/>
      <c r="H26" s="431"/>
      <c r="I26" s="431"/>
      <c r="J26" s="431"/>
      <c r="K26" s="432"/>
      <c r="L26" s="458">
        <v>1</v>
      </c>
      <c r="M26" s="459"/>
      <c r="N26" s="459"/>
      <c r="O26" s="459"/>
      <c r="P26" s="501"/>
      <c r="Q26" s="458">
        <v>5340</v>
      </c>
      <c r="R26" s="459"/>
      <c r="S26" s="459"/>
      <c r="T26" s="459"/>
      <c r="U26" s="459"/>
      <c r="V26" s="501"/>
      <c r="W26" s="566"/>
      <c r="X26" s="554"/>
      <c r="Y26" s="555"/>
      <c r="Z26" s="457" t="s">
        <v>176</v>
      </c>
      <c r="AA26" s="578"/>
      <c r="AB26" s="578"/>
      <c r="AC26" s="578"/>
      <c r="AD26" s="578"/>
      <c r="AE26" s="578"/>
      <c r="AF26" s="578"/>
      <c r="AG26" s="579"/>
      <c r="AH26" s="458">
        <v>5</v>
      </c>
      <c r="AI26" s="459"/>
      <c r="AJ26" s="459"/>
      <c r="AK26" s="459"/>
      <c r="AL26" s="501"/>
      <c r="AM26" s="458">
        <v>12685</v>
      </c>
      <c r="AN26" s="459"/>
      <c r="AO26" s="459"/>
      <c r="AP26" s="459"/>
      <c r="AQ26" s="459"/>
      <c r="AR26" s="501"/>
      <c r="AS26" s="458">
        <v>2537</v>
      </c>
      <c r="AT26" s="459"/>
      <c r="AU26" s="459"/>
      <c r="AV26" s="459"/>
      <c r="AW26" s="459"/>
      <c r="AX26" s="460"/>
      <c r="AY26" s="441" t="s">
        <v>177</v>
      </c>
      <c r="AZ26" s="442"/>
      <c r="BA26" s="442"/>
      <c r="BB26" s="442"/>
      <c r="BC26" s="442"/>
      <c r="BD26" s="442"/>
      <c r="BE26" s="442"/>
      <c r="BF26" s="442"/>
      <c r="BG26" s="442"/>
      <c r="BH26" s="442"/>
      <c r="BI26" s="442"/>
      <c r="BJ26" s="442"/>
      <c r="BK26" s="442"/>
      <c r="BL26" s="442"/>
      <c r="BM26" s="443"/>
      <c r="BN26" s="438" t="s">
        <v>136</v>
      </c>
      <c r="BO26" s="439"/>
      <c r="BP26" s="439"/>
      <c r="BQ26" s="439"/>
      <c r="BR26" s="439"/>
      <c r="BS26" s="439"/>
      <c r="BT26" s="439"/>
      <c r="BU26" s="440"/>
      <c r="BV26" s="438" t="s">
        <v>136</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77"/>
      <c r="B27" s="553"/>
      <c r="C27" s="554"/>
      <c r="D27" s="555"/>
      <c r="E27" s="457" t="s">
        <v>178</v>
      </c>
      <c r="F27" s="431"/>
      <c r="G27" s="431"/>
      <c r="H27" s="431"/>
      <c r="I27" s="431"/>
      <c r="J27" s="431"/>
      <c r="K27" s="432"/>
      <c r="L27" s="458">
        <v>1</v>
      </c>
      <c r="M27" s="459"/>
      <c r="N27" s="459"/>
      <c r="O27" s="459"/>
      <c r="P27" s="501"/>
      <c r="Q27" s="458">
        <v>2790</v>
      </c>
      <c r="R27" s="459"/>
      <c r="S27" s="459"/>
      <c r="T27" s="459"/>
      <c r="U27" s="459"/>
      <c r="V27" s="501"/>
      <c r="W27" s="566"/>
      <c r="X27" s="554"/>
      <c r="Y27" s="555"/>
      <c r="Z27" s="457" t="s">
        <v>179</v>
      </c>
      <c r="AA27" s="431"/>
      <c r="AB27" s="431"/>
      <c r="AC27" s="431"/>
      <c r="AD27" s="431"/>
      <c r="AE27" s="431"/>
      <c r="AF27" s="431"/>
      <c r="AG27" s="432"/>
      <c r="AH27" s="458" t="s">
        <v>136</v>
      </c>
      <c r="AI27" s="459"/>
      <c r="AJ27" s="459"/>
      <c r="AK27" s="459"/>
      <c r="AL27" s="501"/>
      <c r="AM27" s="458" t="s">
        <v>136</v>
      </c>
      <c r="AN27" s="459"/>
      <c r="AO27" s="459"/>
      <c r="AP27" s="459"/>
      <c r="AQ27" s="459"/>
      <c r="AR27" s="501"/>
      <c r="AS27" s="458" t="s">
        <v>136</v>
      </c>
      <c r="AT27" s="459"/>
      <c r="AU27" s="459"/>
      <c r="AV27" s="459"/>
      <c r="AW27" s="459"/>
      <c r="AX27" s="460"/>
      <c r="AY27" s="502" t="s">
        <v>180</v>
      </c>
      <c r="AZ27" s="503"/>
      <c r="BA27" s="503"/>
      <c r="BB27" s="503"/>
      <c r="BC27" s="503"/>
      <c r="BD27" s="503"/>
      <c r="BE27" s="503"/>
      <c r="BF27" s="503"/>
      <c r="BG27" s="503"/>
      <c r="BH27" s="503"/>
      <c r="BI27" s="503"/>
      <c r="BJ27" s="503"/>
      <c r="BK27" s="503"/>
      <c r="BL27" s="503"/>
      <c r="BM27" s="504"/>
      <c r="BN27" s="547">
        <v>95000</v>
      </c>
      <c r="BO27" s="548"/>
      <c r="BP27" s="548"/>
      <c r="BQ27" s="548"/>
      <c r="BR27" s="548"/>
      <c r="BS27" s="548"/>
      <c r="BT27" s="548"/>
      <c r="BU27" s="549"/>
      <c r="BV27" s="547">
        <v>95000</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77"/>
      <c r="B28" s="553"/>
      <c r="C28" s="554"/>
      <c r="D28" s="555"/>
      <c r="E28" s="457" t="s">
        <v>181</v>
      </c>
      <c r="F28" s="431"/>
      <c r="G28" s="431"/>
      <c r="H28" s="431"/>
      <c r="I28" s="431"/>
      <c r="J28" s="431"/>
      <c r="K28" s="432"/>
      <c r="L28" s="458">
        <v>1</v>
      </c>
      <c r="M28" s="459"/>
      <c r="N28" s="459"/>
      <c r="O28" s="459"/>
      <c r="P28" s="501"/>
      <c r="Q28" s="458">
        <v>2270</v>
      </c>
      <c r="R28" s="459"/>
      <c r="S28" s="459"/>
      <c r="T28" s="459"/>
      <c r="U28" s="459"/>
      <c r="V28" s="501"/>
      <c r="W28" s="566"/>
      <c r="X28" s="554"/>
      <c r="Y28" s="555"/>
      <c r="Z28" s="457" t="s">
        <v>182</v>
      </c>
      <c r="AA28" s="431"/>
      <c r="AB28" s="431"/>
      <c r="AC28" s="431"/>
      <c r="AD28" s="431"/>
      <c r="AE28" s="431"/>
      <c r="AF28" s="431"/>
      <c r="AG28" s="432"/>
      <c r="AH28" s="458" t="s">
        <v>136</v>
      </c>
      <c r="AI28" s="459"/>
      <c r="AJ28" s="459"/>
      <c r="AK28" s="459"/>
      <c r="AL28" s="501"/>
      <c r="AM28" s="458" t="s">
        <v>183</v>
      </c>
      <c r="AN28" s="459"/>
      <c r="AO28" s="459"/>
      <c r="AP28" s="459"/>
      <c r="AQ28" s="459"/>
      <c r="AR28" s="501"/>
      <c r="AS28" s="458" t="s">
        <v>183</v>
      </c>
      <c r="AT28" s="459"/>
      <c r="AU28" s="459"/>
      <c r="AV28" s="459"/>
      <c r="AW28" s="459"/>
      <c r="AX28" s="460"/>
      <c r="AY28" s="580" t="s">
        <v>184</v>
      </c>
      <c r="AZ28" s="581"/>
      <c r="BA28" s="581"/>
      <c r="BB28" s="582"/>
      <c r="BC28" s="367" t="s">
        <v>49</v>
      </c>
      <c r="BD28" s="368"/>
      <c r="BE28" s="368"/>
      <c r="BF28" s="368"/>
      <c r="BG28" s="368"/>
      <c r="BH28" s="368"/>
      <c r="BI28" s="368"/>
      <c r="BJ28" s="368"/>
      <c r="BK28" s="368"/>
      <c r="BL28" s="368"/>
      <c r="BM28" s="369"/>
      <c r="BN28" s="370">
        <v>788588</v>
      </c>
      <c r="BO28" s="371"/>
      <c r="BP28" s="371"/>
      <c r="BQ28" s="371"/>
      <c r="BR28" s="371"/>
      <c r="BS28" s="371"/>
      <c r="BT28" s="371"/>
      <c r="BU28" s="372"/>
      <c r="BV28" s="370">
        <v>819279</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77"/>
      <c r="B29" s="553"/>
      <c r="C29" s="554"/>
      <c r="D29" s="555"/>
      <c r="E29" s="457" t="s">
        <v>185</v>
      </c>
      <c r="F29" s="431"/>
      <c r="G29" s="431"/>
      <c r="H29" s="431"/>
      <c r="I29" s="431"/>
      <c r="J29" s="431"/>
      <c r="K29" s="432"/>
      <c r="L29" s="458">
        <v>8</v>
      </c>
      <c r="M29" s="459"/>
      <c r="N29" s="459"/>
      <c r="O29" s="459"/>
      <c r="P29" s="501"/>
      <c r="Q29" s="458">
        <v>2110</v>
      </c>
      <c r="R29" s="459"/>
      <c r="S29" s="459"/>
      <c r="T29" s="459"/>
      <c r="U29" s="459"/>
      <c r="V29" s="501"/>
      <c r="W29" s="567"/>
      <c r="X29" s="568"/>
      <c r="Y29" s="569"/>
      <c r="Z29" s="457" t="s">
        <v>186</v>
      </c>
      <c r="AA29" s="431"/>
      <c r="AB29" s="431"/>
      <c r="AC29" s="431"/>
      <c r="AD29" s="431"/>
      <c r="AE29" s="431"/>
      <c r="AF29" s="431"/>
      <c r="AG29" s="432"/>
      <c r="AH29" s="458">
        <v>95</v>
      </c>
      <c r="AI29" s="459"/>
      <c r="AJ29" s="459"/>
      <c r="AK29" s="459"/>
      <c r="AL29" s="501"/>
      <c r="AM29" s="458">
        <v>266380</v>
      </c>
      <c r="AN29" s="459"/>
      <c r="AO29" s="459"/>
      <c r="AP29" s="459"/>
      <c r="AQ29" s="459"/>
      <c r="AR29" s="501"/>
      <c r="AS29" s="458">
        <v>2804</v>
      </c>
      <c r="AT29" s="459"/>
      <c r="AU29" s="459"/>
      <c r="AV29" s="459"/>
      <c r="AW29" s="459"/>
      <c r="AX29" s="460"/>
      <c r="AY29" s="583"/>
      <c r="AZ29" s="584"/>
      <c r="BA29" s="584"/>
      <c r="BB29" s="585"/>
      <c r="BC29" s="435" t="s">
        <v>187</v>
      </c>
      <c r="BD29" s="436"/>
      <c r="BE29" s="436"/>
      <c r="BF29" s="436"/>
      <c r="BG29" s="436"/>
      <c r="BH29" s="436"/>
      <c r="BI29" s="436"/>
      <c r="BJ29" s="436"/>
      <c r="BK29" s="436"/>
      <c r="BL29" s="436"/>
      <c r="BM29" s="437"/>
      <c r="BN29" s="438">
        <v>912154</v>
      </c>
      <c r="BO29" s="439"/>
      <c r="BP29" s="439"/>
      <c r="BQ29" s="439"/>
      <c r="BR29" s="439"/>
      <c r="BS29" s="439"/>
      <c r="BT29" s="439"/>
      <c r="BU29" s="440"/>
      <c r="BV29" s="438">
        <v>909753</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188</v>
      </c>
      <c r="X30" s="594"/>
      <c r="Y30" s="594"/>
      <c r="Z30" s="594"/>
      <c r="AA30" s="594"/>
      <c r="AB30" s="594"/>
      <c r="AC30" s="594"/>
      <c r="AD30" s="594"/>
      <c r="AE30" s="594"/>
      <c r="AF30" s="594"/>
      <c r="AG30" s="595"/>
      <c r="AH30" s="526">
        <v>96.3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3961451</v>
      </c>
      <c r="BO30" s="548"/>
      <c r="BP30" s="548"/>
      <c r="BQ30" s="548"/>
      <c r="BR30" s="548"/>
      <c r="BS30" s="548"/>
      <c r="BT30" s="548"/>
      <c r="BU30" s="549"/>
      <c r="BV30" s="547">
        <v>4667057</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589" t="s">
        <v>189</v>
      </c>
      <c r="D32" s="589"/>
      <c r="E32" s="589"/>
      <c r="F32" s="589"/>
      <c r="G32" s="589"/>
      <c r="H32" s="589"/>
      <c r="I32" s="589"/>
      <c r="J32" s="589"/>
      <c r="K32" s="589"/>
      <c r="L32" s="589"/>
      <c r="M32" s="589"/>
      <c r="N32" s="589"/>
      <c r="O32" s="589"/>
      <c r="P32" s="589"/>
      <c r="Q32" s="589"/>
      <c r="R32" s="589"/>
      <c r="S32" s="589"/>
      <c r="U32" s="442" t="s">
        <v>190</v>
      </c>
      <c r="V32" s="442"/>
      <c r="W32" s="442"/>
      <c r="X32" s="442"/>
      <c r="Y32" s="442"/>
      <c r="Z32" s="442"/>
      <c r="AA32" s="442"/>
      <c r="AB32" s="442"/>
      <c r="AC32" s="442"/>
      <c r="AD32" s="442"/>
      <c r="AE32" s="442"/>
      <c r="AF32" s="442"/>
      <c r="AG32" s="442"/>
      <c r="AH32" s="442"/>
      <c r="AI32" s="442"/>
      <c r="AJ32" s="442"/>
      <c r="AK32" s="442"/>
      <c r="AM32" s="442" t="s">
        <v>191</v>
      </c>
      <c r="AN32" s="442"/>
      <c r="AO32" s="442"/>
      <c r="AP32" s="442"/>
      <c r="AQ32" s="442"/>
      <c r="AR32" s="442"/>
      <c r="AS32" s="442"/>
      <c r="AT32" s="442"/>
      <c r="AU32" s="442"/>
      <c r="AV32" s="442"/>
      <c r="AW32" s="442"/>
      <c r="AX32" s="442"/>
      <c r="AY32" s="442"/>
      <c r="AZ32" s="442"/>
      <c r="BA32" s="442"/>
      <c r="BB32" s="442"/>
      <c r="BC32" s="442"/>
      <c r="BE32" s="442" t="s">
        <v>192</v>
      </c>
      <c r="BF32" s="442"/>
      <c r="BG32" s="442"/>
      <c r="BH32" s="442"/>
      <c r="BI32" s="442"/>
      <c r="BJ32" s="442"/>
      <c r="BK32" s="442"/>
      <c r="BL32" s="442"/>
      <c r="BM32" s="442"/>
      <c r="BN32" s="442"/>
      <c r="BO32" s="442"/>
      <c r="BP32" s="442"/>
      <c r="BQ32" s="442"/>
      <c r="BR32" s="442"/>
      <c r="BS32" s="442"/>
      <c r="BT32" s="442"/>
      <c r="BU32" s="442"/>
      <c r="BW32" s="442" t="s">
        <v>193</v>
      </c>
      <c r="BX32" s="442"/>
      <c r="BY32" s="442"/>
      <c r="BZ32" s="442"/>
      <c r="CA32" s="442"/>
      <c r="CB32" s="442"/>
      <c r="CC32" s="442"/>
      <c r="CD32" s="442"/>
      <c r="CE32" s="442"/>
      <c r="CF32" s="442"/>
      <c r="CG32" s="442"/>
      <c r="CH32" s="442"/>
      <c r="CI32" s="442"/>
      <c r="CJ32" s="442"/>
      <c r="CK32" s="442"/>
      <c r="CL32" s="442"/>
      <c r="CM32" s="442"/>
      <c r="CO32" s="442" t="s">
        <v>194</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2">
      <c r="A33" s="177"/>
      <c r="B33" s="201"/>
      <c r="C33" s="425" t="s">
        <v>195</v>
      </c>
      <c r="D33" s="425"/>
      <c r="E33" s="396" t="s">
        <v>196</v>
      </c>
      <c r="F33" s="396"/>
      <c r="G33" s="396"/>
      <c r="H33" s="396"/>
      <c r="I33" s="396"/>
      <c r="J33" s="396"/>
      <c r="K33" s="396"/>
      <c r="L33" s="396"/>
      <c r="M33" s="396"/>
      <c r="N33" s="396"/>
      <c r="O33" s="396"/>
      <c r="P33" s="396"/>
      <c r="Q33" s="396"/>
      <c r="R33" s="396"/>
      <c r="S33" s="396"/>
      <c r="T33" s="202"/>
      <c r="U33" s="425" t="s">
        <v>195</v>
      </c>
      <c r="V33" s="425"/>
      <c r="W33" s="396" t="s">
        <v>196</v>
      </c>
      <c r="X33" s="396"/>
      <c r="Y33" s="396"/>
      <c r="Z33" s="396"/>
      <c r="AA33" s="396"/>
      <c r="AB33" s="396"/>
      <c r="AC33" s="396"/>
      <c r="AD33" s="396"/>
      <c r="AE33" s="396"/>
      <c r="AF33" s="396"/>
      <c r="AG33" s="396"/>
      <c r="AH33" s="396"/>
      <c r="AI33" s="396"/>
      <c r="AJ33" s="396"/>
      <c r="AK33" s="396"/>
      <c r="AL33" s="202"/>
      <c r="AM33" s="425" t="s">
        <v>195</v>
      </c>
      <c r="AN33" s="425"/>
      <c r="AO33" s="396" t="s">
        <v>196</v>
      </c>
      <c r="AP33" s="396"/>
      <c r="AQ33" s="396"/>
      <c r="AR33" s="396"/>
      <c r="AS33" s="396"/>
      <c r="AT33" s="396"/>
      <c r="AU33" s="396"/>
      <c r="AV33" s="396"/>
      <c r="AW33" s="396"/>
      <c r="AX33" s="396"/>
      <c r="AY33" s="396"/>
      <c r="AZ33" s="396"/>
      <c r="BA33" s="396"/>
      <c r="BB33" s="396"/>
      <c r="BC33" s="396"/>
      <c r="BD33" s="203"/>
      <c r="BE33" s="396" t="s">
        <v>197</v>
      </c>
      <c r="BF33" s="396"/>
      <c r="BG33" s="396" t="s">
        <v>198</v>
      </c>
      <c r="BH33" s="396"/>
      <c r="BI33" s="396"/>
      <c r="BJ33" s="396"/>
      <c r="BK33" s="396"/>
      <c r="BL33" s="396"/>
      <c r="BM33" s="396"/>
      <c r="BN33" s="396"/>
      <c r="BO33" s="396"/>
      <c r="BP33" s="396"/>
      <c r="BQ33" s="396"/>
      <c r="BR33" s="396"/>
      <c r="BS33" s="396"/>
      <c r="BT33" s="396"/>
      <c r="BU33" s="396"/>
      <c r="BV33" s="203"/>
      <c r="BW33" s="425" t="s">
        <v>197</v>
      </c>
      <c r="BX33" s="425"/>
      <c r="BY33" s="396" t="s">
        <v>199</v>
      </c>
      <c r="BZ33" s="396"/>
      <c r="CA33" s="396"/>
      <c r="CB33" s="396"/>
      <c r="CC33" s="396"/>
      <c r="CD33" s="396"/>
      <c r="CE33" s="396"/>
      <c r="CF33" s="396"/>
      <c r="CG33" s="396"/>
      <c r="CH33" s="396"/>
      <c r="CI33" s="396"/>
      <c r="CJ33" s="396"/>
      <c r="CK33" s="396"/>
      <c r="CL33" s="396"/>
      <c r="CM33" s="396"/>
      <c r="CN33" s="202"/>
      <c r="CO33" s="425" t="s">
        <v>200</v>
      </c>
      <c r="CP33" s="425"/>
      <c r="CQ33" s="396" t="s">
        <v>201</v>
      </c>
      <c r="CR33" s="396"/>
      <c r="CS33" s="396"/>
      <c r="CT33" s="396"/>
      <c r="CU33" s="396"/>
      <c r="CV33" s="396"/>
      <c r="CW33" s="396"/>
      <c r="CX33" s="396"/>
      <c r="CY33" s="396"/>
      <c r="CZ33" s="396"/>
      <c r="DA33" s="396"/>
      <c r="DB33" s="396"/>
      <c r="DC33" s="396"/>
      <c r="DD33" s="396"/>
      <c r="DE33" s="396"/>
      <c r="DF33" s="202"/>
      <c r="DG33" s="596" t="s">
        <v>202</v>
      </c>
      <c r="DH33" s="596"/>
      <c r="DI33" s="204"/>
    </row>
    <row r="34" spans="1:113" ht="32.25" customHeight="1" x14ac:dyDescent="0.2">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77"/>
      <c r="AM34" s="597">
        <f>IF(AO34="","",MAX(C34:D43,U34:V43)+1)</f>
        <v>4</v>
      </c>
      <c r="AN34" s="597"/>
      <c r="AO34" s="598" t="str">
        <f>IF('各会計、関係団体の財政状況及び健全化判断比率'!B30="","",'各会計、関係団体の財政状況及び健全化判断比率'!B30)</f>
        <v>国民健康保険病院事業会計</v>
      </c>
      <c r="AP34" s="598"/>
      <c r="AQ34" s="598"/>
      <c r="AR34" s="598"/>
      <c r="AS34" s="598"/>
      <c r="AT34" s="598"/>
      <c r="AU34" s="598"/>
      <c r="AV34" s="598"/>
      <c r="AW34" s="598"/>
      <c r="AX34" s="598"/>
      <c r="AY34" s="598"/>
      <c r="AZ34" s="598"/>
      <c r="BA34" s="598"/>
      <c r="BB34" s="598"/>
      <c r="BC34" s="598"/>
      <c r="BD34" s="177"/>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岩手県市町村総合事務組合（一般会計）</v>
      </c>
      <c r="BZ34" s="598"/>
      <c r="CA34" s="598"/>
      <c r="CB34" s="598"/>
      <c r="CC34" s="598"/>
      <c r="CD34" s="598"/>
      <c r="CE34" s="598"/>
      <c r="CF34" s="598"/>
      <c r="CG34" s="598"/>
      <c r="CH34" s="598"/>
      <c r="CI34" s="598"/>
      <c r="CJ34" s="598"/>
      <c r="CK34" s="598"/>
      <c r="CL34" s="598"/>
      <c r="CM34" s="598"/>
      <c r="CN34" s="177"/>
      <c r="CO34" s="597">
        <f>IF(CQ34="","",MAX(C34:D43,U34:V43,AM34:AN43,BE34:BF43,BW34:BX43)+1)</f>
        <v>14</v>
      </c>
      <c r="CP34" s="597"/>
      <c r="CQ34" s="598" t="str">
        <f>IF('各会計、関係団体の財政状況及び健全化判断比率'!BS7="","",'各会計、関係団体の財政状況及び健全化判断比率'!BS7)</f>
        <v>（社）葛巻町畜産開発公社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2">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77"/>
      <c r="AM35" s="597">
        <f t="shared" ref="AM35:AM43" si="0">IF(AO35="","",AM34+1)</f>
        <v>5</v>
      </c>
      <c r="AN35" s="597"/>
      <c r="AO35" s="598" t="str">
        <f>IF('各会計、関係団体の財政状況及び健全化判断比率'!B31="","",'各会計、関係団体の財政状況及び健全化判断比率'!B31)</f>
        <v>水道事業会計</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岩手県市町村総合事務組合（特別会計）</v>
      </c>
      <c r="BZ35" s="598"/>
      <c r="CA35" s="598"/>
      <c r="CB35" s="598"/>
      <c r="CC35" s="598"/>
      <c r="CD35" s="598"/>
      <c r="CE35" s="598"/>
      <c r="CF35" s="598"/>
      <c r="CG35" s="598"/>
      <c r="CH35" s="598"/>
      <c r="CI35" s="598"/>
      <c r="CJ35" s="598"/>
      <c r="CK35" s="598"/>
      <c r="CL35" s="598"/>
      <c r="CM35" s="598"/>
      <c r="CN35" s="177"/>
      <c r="CO35" s="597">
        <f t="shared" ref="CO35:CO43" si="3">IF(CQ35="","",CO34+1)</f>
        <v>15</v>
      </c>
      <c r="CP35" s="597"/>
      <c r="CQ35" s="598" t="str">
        <f>IF('各会計、関係団体の財政状況及び健全化判断比率'!BS8="","",'各会計、関係団体の財政状況及び健全化判断比率'!BS8)</f>
        <v>(株)岩手くずまきワイン</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2">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t="str">
        <f t="shared" ref="U36:U43" si="4">IF(W36="","",U35+1)</f>
        <v/>
      </c>
      <c r="V36" s="597"/>
      <c r="W36" s="598"/>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盛岡北部行政事務組合（一般会計）</v>
      </c>
      <c r="BZ36" s="598"/>
      <c r="CA36" s="598"/>
      <c r="CB36" s="598"/>
      <c r="CC36" s="598"/>
      <c r="CD36" s="598"/>
      <c r="CE36" s="598"/>
      <c r="CF36" s="598"/>
      <c r="CG36" s="598"/>
      <c r="CH36" s="598"/>
      <c r="CI36" s="598"/>
      <c r="CJ36" s="598"/>
      <c r="CK36" s="598"/>
      <c r="CL36" s="598"/>
      <c r="CM36" s="598"/>
      <c r="CN36" s="177"/>
      <c r="CO36" s="597">
        <f t="shared" si="3"/>
        <v>16</v>
      </c>
      <c r="CP36" s="597"/>
      <c r="CQ36" s="598" t="str">
        <f>IF('各会計、関係団体の財政状況及び健全化判断比率'!BS9="","",'各会計、関係団体の財政状況及び健全化判断比率'!BS9)</f>
        <v>葛巻町森林組合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2">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t="str">
        <f t="shared" si="4"/>
        <v/>
      </c>
      <c r="V37" s="597"/>
      <c r="W37" s="598"/>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10</v>
      </c>
      <c r="BX37" s="597"/>
      <c r="BY37" s="598" t="str">
        <f>IF('各会計、関係団体の財政状況及び健全化判断比率'!B71="","",'各会計、関係団体の財政状況及び健全化判断比率'!B71)</f>
        <v>盛岡北部行政事務組合（介護保険事業）</v>
      </c>
      <c r="BZ37" s="598"/>
      <c r="CA37" s="598"/>
      <c r="CB37" s="598"/>
      <c r="CC37" s="598"/>
      <c r="CD37" s="598"/>
      <c r="CE37" s="598"/>
      <c r="CF37" s="598"/>
      <c r="CG37" s="598"/>
      <c r="CH37" s="598"/>
      <c r="CI37" s="598"/>
      <c r="CJ37" s="598"/>
      <c r="CK37" s="598"/>
      <c r="CL37" s="598"/>
      <c r="CM37" s="598"/>
      <c r="CN37" s="177"/>
      <c r="CO37" s="597">
        <f t="shared" si="3"/>
        <v>17</v>
      </c>
      <c r="CP37" s="597"/>
      <c r="CQ37" s="598" t="str">
        <f>IF('各会計、関係団体の財政状況及び健全化判断比率'!BS10="","",'各会計、関係団体の財政状況及び健全化判断比率'!BS10)</f>
        <v>(株)グリーンテージくずまき</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2">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11</v>
      </c>
      <c r="BX38" s="597"/>
      <c r="BY38" s="598" t="str">
        <f>IF('各会計、関係団体の財政状況及び健全化判断比率'!B72="","",'各会計、関係団体の財政状況及び健全化判断比率'!B72)</f>
        <v>盛岡地区広域消防組合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2">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12</v>
      </c>
      <c r="BX39" s="597"/>
      <c r="BY39" s="598" t="str">
        <f>IF('各会計、関係団体の財政状況及び健全化判断比率'!B73="","",'各会計、関係団体の財政状況及び健全化判断比率'!B73)</f>
        <v>岩手県後期高齢者医療広域連合（一般会計）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2">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13</v>
      </c>
      <c r="BX40" s="597"/>
      <c r="BY40" s="598" t="str">
        <f>IF('各会計、関係団体の財政状況及び健全化判断比率'!B74="","",'各会計、関係団体の財政状況及び健全化判断比率'!B74)</f>
        <v>岩手県後期高齢者医療広域連合（特別会計）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2">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2">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2">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3BY7Gz1UrfXkVLtmJgr/BGVRX/Xo1EZBXOPeMXFaxmvJ9pIs8SvxHzsm6XWlOGivBNxXXSljfn4pqcCE1vWjrQ==" saltValue="kGKEpKLgZAybeDnSXSq4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51" t="s">
        <v>554</v>
      </c>
      <c r="D34" s="1151"/>
      <c r="E34" s="1152"/>
      <c r="F34" s="32">
        <v>17.8</v>
      </c>
      <c r="G34" s="33">
        <v>18.87</v>
      </c>
      <c r="H34" s="33">
        <v>18.62</v>
      </c>
      <c r="I34" s="33">
        <v>18.149999999999999</v>
      </c>
      <c r="J34" s="34">
        <v>19.100000000000001</v>
      </c>
      <c r="K34" s="22"/>
      <c r="L34" s="22"/>
      <c r="M34" s="22"/>
      <c r="N34" s="22"/>
      <c r="O34" s="22"/>
      <c r="P34" s="22"/>
    </row>
    <row r="35" spans="1:16" ht="39" customHeight="1" x14ac:dyDescent="0.2">
      <c r="A35" s="22"/>
      <c r="B35" s="35"/>
      <c r="C35" s="1145" t="s">
        <v>555</v>
      </c>
      <c r="D35" s="1146"/>
      <c r="E35" s="1147"/>
      <c r="F35" s="36">
        <v>9.5399999999999991</v>
      </c>
      <c r="G35" s="37">
        <v>13.58</v>
      </c>
      <c r="H35" s="37">
        <v>14.51</v>
      </c>
      <c r="I35" s="37">
        <v>6.47</v>
      </c>
      <c r="J35" s="38">
        <v>13.29</v>
      </c>
      <c r="K35" s="22"/>
      <c r="L35" s="22"/>
      <c r="M35" s="22"/>
      <c r="N35" s="22"/>
      <c r="O35" s="22"/>
      <c r="P35" s="22"/>
    </row>
    <row r="36" spans="1:16" ht="39" customHeight="1" x14ac:dyDescent="0.2">
      <c r="A36" s="22"/>
      <c r="B36" s="35"/>
      <c r="C36" s="1145" t="s">
        <v>556</v>
      </c>
      <c r="D36" s="1146"/>
      <c r="E36" s="1147"/>
      <c r="F36" s="36">
        <v>5.82</v>
      </c>
      <c r="G36" s="37">
        <v>5.43</v>
      </c>
      <c r="H36" s="37">
        <v>4.87</v>
      </c>
      <c r="I36" s="37">
        <v>3.94</v>
      </c>
      <c r="J36" s="38">
        <v>3.46</v>
      </c>
      <c r="K36" s="22"/>
      <c r="L36" s="22"/>
      <c r="M36" s="22"/>
      <c r="N36" s="22"/>
      <c r="O36" s="22"/>
      <c r="P36" s="22"/>
    </row>
    <row r="37" spans="1:16" ht="39" customHeight="1" x14ac:dyDescent="0.2">
      <c r="A37" s="22"/>
      <c r="B37" s="35"/>
      <c r="C37" s="1145" t="s">
        <v>557</v>
      </c>
      <c r="D37" s="1146"/>
      <c r="E37" s="1147"/>
      <c r="F37" s="36">
        <v>0.78</v>
      </c>
      <c r="G37" s="37">
        <v>0.96</v>
      </c>
      <c r="H37" s="37">
        <v>1.05</v>
      </c>
      <c r="I37" s="37">
        <v>0.3</v>
      </c>
      <c r="J37" s="38">
        <v>0.25</v>
      </c>
      <c r="K37" s="22"/>
      <c r="L37" s="22"/>
      <c r="M37" s="22"/>
      <c r="N37" s="22"/>
      <c r="O37" s="22"/>
      <c r="P37" s="22"/>
    </row>
    <row r="38" spans="1:16" ht="39" customHeight="1" x14ac:dyDescent="0.2">
      <c r="A38" s="22"/>
      <c r="B38" s="35"/>
      <c r="C38" s="1145" t="s">
        <v>558</v>
      </c>
      <c r="D38" s="1146"/>
      <c r="E38" s="1147"/>
      <c r="F38" s="36">
        <v>0.25</v>
      </c>
      <c r="G38" s="37">
        <v>0.16</v>
      </c>
      <c r="H38" s="37">
        <v>0.16</v>
      </c>
      <c r="I38" s="37">
        <v>0.12</v>
      </c>
      <c r="J38" s="38">
        <v>0.1</v>
      </c>
      <c r="K38" s="22"/>
      <c r="L38" s="22"/>
      <c r="M38" s="22"/>
      <c r="N38" s="22"/>
      <c r="O38" s="22"/>
      <c r="P38" s="22"/>
    </row>
    <row r="39" spans="1:16" ht="39" customHeight="1" x14ac:dyDescent="0.2">
      <c r="A39" s="22"/>
      <c r="B39" s="35"/>
      <c r="C39" s="1145" t="s">
        <v>559</v>
      </c>
      <c r="D39" s="1146"/>
      <c r="E39" s="1147"/>
      <c r="F39" s="36">
        <v>0.12</v>
      </c>
      <c r="G39" s="37">
        <v>0.1</v>
      </c>
      <c r="H39" s="37">
        <v>0.09</v>
      </c>
      <c r="I39" s="37">
        <v>0.09</v>
      </c>
      <c r="J39" s="38">
        <v>0.09</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560</v>
      </c>
      <c r="D42" s="1146"/>
      <c r="E42" s="1147"/>
      <c r="F42" s="36" t="s">
        <v>506</v>
      </c>
      <c r="G42" s="37" t="s">
        <v>506</v>
      </c>
      <c r="H42" s="37" t="s">
        <v>506</v>
      </c>
      <c r="I42" s="37" t="s">
        <v>506</v>
      </c>
      <c r="J42" s="38" t="s">
        <v>506</v>
      </c>
      <c r="K42" s="22"/>
      <c r="L42" s="22"/>
      <c r="M42" s="22"/>
      <c r="N42" s="22"/>
      <c r="O42" s="22"/>
      <c r="P42" s="22"/>
    </row>
    <row r="43" spans="1:16" ht="39" customHeight="1" thickBot="1" x14ac:dyDescent="0.25">
      <c r="A43" s="22"/>
      <c r="B43" s="40"/>
      <c r="C43" s="1148" t="s">
        <v>561</v>
      </c>
      <c r="D43" s="1149"/>
      <c r="E43" s="1150"/>
      <c r="F43" s="41" t="s">
        <v>506</v>
      </c>
      <c r="G43" s="42" t="s">
        <v>506</v>
      </c>
      <c r="H43" s="42" t="s">
        <v>506</v>
      </c>
      <c r="I43" s="42" t="s">
        <v>506</v>
      </c>
      <c r="J43" s="43" t="s">
        <v>506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QQpLXNoERGEMFQHsZ8fcal8CVBPx5L7S5tDjfYXgkFytqZJ8RL9GVZ41CjT7dTVS02unBlsMtp5W170EnjYsA==" saltValue="Bxh5Fir8ztWEvSk/LyRo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590</v>
      </c>
      <c r="L45" s="60">
        <v>593</v>
      </c>
      <c r="M45" s="60">
        <v>643</v>
      </c>
      <c r="N45" s="60">
        <v>717</v>
      </c>
      <c r="O45" s="61">
        <v>710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506</v>
      </c>
      <c r="L46" s="64" t="s">
        <v>506</v>
      </c>
      <c r="M46" s="64" t="s">
        <v>506</v>
      </c>
      <c r="N46" s="64" t="s">
        <v>506</v>
      </c>
      <c r="O46" s="65" t="s">
        <v>506</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506</v>
      </c>
      <c r="L47" s="64" t="s">
        <v>506</v>
      </c>
      <c r="M47" s="64" t="s">
        <v>506</v>
      </c>
      <c r="N47" s="64" t="s">
        <v>506</v>
      </c>
      <c r="O47" s="65" t="s">
        <v>506</v>
      </c>
      <c r="P47" s="48"/>
      <c r="Q47" s="48"/>
      <c r="R47" s="48"/>
      <c r="S47" s="48"/>
      <c r="T47" s="48"/>
      <c r="U47" s="48"/>
    </row>
    <row r="48" spans="1:21" ht="30.75" customHeight="1" x14ac:dyDescent="0.2">
      <c r="A48" s="48"/>
      <c r="B48" s="1155"/>
      <c r="C48" s="1156"/>
      <c r="D48" s="62"/>
      <c r="E48" s="1161" t="s">
        <v>14</v>
      </c>
      <c r="F48" s="1161"/>
      <c r="G48" s="1161"/>
      <c r="H48" s="1161"/>
      <c r="I48" s="1161"/>
      <c r="J48" s="1162"/>
      <c r="K48" s="63">
        <v>172</v>
      </c>
      <c r="L48" s="64">
        <v>211</v>
      </c>
      <c r="M48" s="64">
        <v>218</v>
      </c>
      <c r="N48" s="64">
        <v>224</v>
      </c>
      <c r="O48" s="65">
        <v>267</v>
      </c>
      <c r="P48" s="48"/>
      <c r="Q48" s="48"/>
      <c r="R48" s="48"/>
      <c r="S48" s="48"/>
      <c r="T48" s="48"/>
      <c r="U48" s="48"/>
    </row>
    <row r="49" spans="1:21" ht="30.75" customHeight="1" x14ac:dyDescent="0.2">
      <c r="A49" s="48"/>
      <c r="B49" s="1155"/>
      <c r="C49" s="1156"/>
      <c r="D49" s="62"/>
      <c r="E49" s="1161" t="s">
        <v>15</v>
      </c>
      <c r="F49" s="1161"/>
      <c r="G49" s="1161"/>
      <c r="H49" s="1161"/>
      <c r="I49" s="1161"/>
      <c r="J49" s="1162"/>
      <c r="K49" s="63">
        <v>58</v>
      </c>
      <c r="L49" s="64">
        <v>61</v>
      </c>
      <c r="M49" s="64">
        <v>60</v>
      </c>
      <c r="N49" s="64">
        <v>61</v>
      </c>
      <c r="O49" s="65">
        <v>60</v>
      </c>
      <c r="P49" s="48"/>
      <c r="Q49" s="48"/>
      <c r="R49" s="48"/>
      <c r="S49" s="48"/>
      <c r="T49" s="48"/>
      <c r="U49" s="48"/>
    </row>
    <row r="50" spans="1:21" ht="30.75" customHeight="1" x14ac:dyDescent="0.2">
      <c r="A50" s="48"/>
      <c r="B50" s="1155"/>
      <c r="C50" s="1156"/>
      <c r="D50" s="62"/>
      <c r="E50" s="1161" t="s">
        <v>16</v>
      </c>
      <c r="F50" s="1161"/>
      <c r="G50" s="1161"/>
      <c r="H50" s="1161"/>
      <c r="I50" s="1161"/>
      <c r="J50" s="1162"/>
      <c r="K50" s="63">
        <v>9</v>
      </c>
      <c r="L50" s="64">
        <v>8</v>
      </c>
      <c r="M50" s="64">
        <v>7</v>
      </c>
      <c r="N50" s="64">
        <v>7</v>
      </c>
      <c r="O50" s="65">
        <v>7</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506</v>
      </c>
      <c r="L51" s="64" t="s">
        <v>506</v>
      </c>
      <c r="M51" s="64" t="s">
        <v>506</v>
      </c>
      <c r="N51" s="64" t="s">
        <v>506</v>
      </c>
      <c r="O51" s="65">
        <v>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573</v>
      </c>
      <c r="L52" s="64">
        <v>601</v>
      </c>
      <c r="M52" s="64">
        <v>649</v>
      </c>
      <c r="N52" s="64">
        <v>725</v>
      </c>
      <c r="O52" s="65">
        <v>775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256</v>
      </c>
      <c r="L53" s="69">
        <v>272</v>
      </c>
      <c r="M53" s="69">
        <v>279</v>
      </c>
      <c r="N53" s="69">
        <v>284</v>
      </c>
      <c r="O53" s="70">
        <v>269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5">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Yhkr3cJHhXf24/2noHfC5C5QHdUI6DpUewLg6kNscH3/O67RZP25CCXkcQb4Yil8S0ysrVO3C0K+ZcZb3hMDw==" saltValue="NrwgqtkQJSN9j72vW0mM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9"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547</v>
      </c>
      <c r="J40" s="103" t="s">
        <v>548</v>
      </c>
      <c r="K40" s="103" t="s">
        <v>549</v>
      </c>
      <c r="L40" s="103" t="s">
        <v>550</v>
      </c>
      <c r="M40" s="104" t="s">
        <v>551</v>
      </c>
    </row>
    <row r="41" spans="2:13" ht="27.75" customHeight="1" x14ac:dyDescent="0.2">
      <c r="B41" s="1184" t="s">
        <v>31</v>
      </c>
      <c r="C41" s="1185"/>
      <c r="D41" s="105"/>
      <c r="E41" s="1190" t="s">
        <v>32</v>
      </c>
      <c r="F41" s="1190"/>
      <c r="G41" s="1190"/>
      <c r="H41" s="1191"/>
      <c r="I41" s="351">
        <v>7887</v>
      </c>
      <c r="J41" s="352">
        <v>7668</v>
      </c>
      <c r="K41" s="352">
        <v>8652</v>
      </c>
      <c r="L41" s="352">
        <v>9459</v>
      </c>
      <c r="M41" s="353">
        <v>11025</v>
      </c>
    </row>
    <row r="42" spans="2:13" ht="27.75" customHeight="1" x14ac:dyDescent="0.2">
      <c r="B42" s="1186"/>
      <c r="C42" s="1187"/>
      <c r="D42" s="106"/>
      <c r="E42" s="1192" t="s">
        <v>33</v>
      </c>
      <c r="F42" s="1192"/>
      <c r="G42" s="1192"/>
      <c r="H42" s="1193"/>
      <c r="I42" s="354">
        <v>29</v>
      </c>
      <c r="J42" s="355">
        <v>24</v>
      </c>
      <c r="K42" s="355">
        <v>19</v>
      </c>
      <c r="L42" s="355">
        <v>15</v>
      </c>
      <c r="M42" s="356">
        <v>10</v>
      </c>
    </row>
    <row r="43" spans="2:13" ht="27.75" customHeight="1" x14ac:dyDescent="0.2">
      <c r="B43" s="1186"/>
      <c r="C43" s="1187"/>
      <c r="D43" s="106"/>
      <c r="E43" s="1192" t="s">
        <v>34</v>
      </c>
      <c r="F43" s="1192"/>
      <c r="G43" s="1192"/>
      <c r="H43" s="1193"/>
      <c r="I43" s="354">
        <v>4661</v>
      </c>
      <c r="J43" s="355">
        <v>4228</v>
      </c>
      <c r="K43" s="355">
        <v>3890</v>
      </c>
      <c r="L43" s="355">
        <v>3402</v>
      </c>
      <c r="M43" s="356">
        <v>3212</v>
      </c>
    </row>
    <row r="44" spans="2:13" ht="27.75" customHeight="1" x14ac:dyDescent="0.2">
      <c r="B44" s="1186"/>
      <c r="C44" s="1187"/>
      <c r="D44" s="106"/>
      <c r="E44" s="1192" t="s">
        <v>35</v>
      </c>
      <c r="F44" s="1192"/>
      <c r="G44" s="1192"/>
      <c r="H44" s="1193"/>
      <c r="I44" s="354">
        <v>405</v>
      </c>
      <c r="J44" s="355">
        <v>351</v>
      </c>
      <c r="K44" s="355">
        <v>293</v>
      </c>
      <c r="L44" s="355">
        <v>234</v>
      </c>
      <c r="M44" s="356">
        <v>175</v>
      </c>
    </row>
    <row r="45" spans="2:13" ht="27.75" customHeight="1" x14ac:dyDescent="0.2">
      <c r="B45" s="1186"/>
      <c r="C45" s="1187"/>
      <c r="D45" s="106"/>
      <c r="E45" s="1192" t="s">
        <v>36</v>
      </c>
      <c r="F45" s="1192"/>
      <c r="G45" s="1192"/>
      <c r="H45" s="1193"/>
      <c r="I45" s="354">
        <v>583</v>
      </c>
      <c r="J45" s="355">
        <v>563</v>
      </c>
      <c r="K45" s="355">
        <v>612</v>
      </c>
      <c r="L45" s="355">
        <v>607</v>
      </c>
      <c r="M45" s="356">
        <v>618</v>
      </c>
    </row>
    <row r="46" spans="2:13" ht="27.75" customHeight="1" x14ac:dyDescent="0.2">
      <c r="B46" s="1186"/>
      <c r="C46" s="1187"/>
      <c r="D46" s="107"/>
      <c r="E46" s="1192" t="s">
        <v>37</v>
      </c>
      <c r="F46" s="1192"/>
      <c r="G46" s="1192"/>
      <c r="H46" s="1193"/>
      <c r="I46" s="354">
        <v>37</v>
      </c>
      <c r="J46" s="355">
        <v>34</v>
      </c>
      <c r="K46" s="355">
        <v>41</v>
      </c>
      <c r="L46" s="355">
        <v>28</v>
      </c>
      <c r="M46" s="356">
        <v>27</v>
      </c>
    </row>
    <row r="47" spans="2:13" ht="27.75" customHeight="1" x14ac:dyDescent="0.2">
      <c r="B47" s="1186"/>
      <c r="C47" s="1187"/>
      <c r="D47" s="108"/>
      <c r="E47" s="1194" t="s">
        <v>38</v>
      </c>
      <c r="F47" s="1195"/>
      <c r="G47" s="1195"/>
      <c r="H47" s="1196"/>
      <c r="I47" s="354" t="s">
        <v>506</v>
      </c>
      <c r="J47" s="355" t="s">
        <v>506</v>
      </c>
      <c r="K47" s="355" t="s">
        <v>506</v>
      </c>
      <c r="L47" s="355" t="s">
        <v>506</v>
      </c>
      <c r="M47" s="356" t="s">
        <v>506</v>
      </c>
    </row>
    <row r="48" spans="2:13" ht="27.75" customHeight="1" x14ac:dyDescent="0.2">
      <c r="B48" s="1186"/>
      <c r="C48" s="1187"/>
      <c r="D48" s="106"/>
      <c r="E48" s="1192" t="s">
        <v>39</v>
      </c>
      <c r="F48" s="1192"/>
      <c r="G48" s="1192"/>
      <c r="H48" s="1193"/>
      <c r="I48" s="354" t="s">
        <v>506</v>
      </c>
      <c r="J48" s="355" t="s">
        <v>506</v>
      </c>
      <c r="K48" s="355" t="s">
        <v>506</v>
      </c>
      <c r="L48" s="355" t="s">
        <v>506</v>
      </c>
      <c r="M48" s="356" t="s">
        <v>506</v>
      </c>
    </row>
    <row r="49" spans="2:13" ht="27.75" customHeight="1" x14ac:dyDescent="0.2">
      <c r="B49" s="1188"/>
      <c r="C49" s="1189"/>
      <c r="D49" s="106"/>
      <c r="E49" s="1192" t="s">
        <v>40</v>
      </c>
      <c r="F49" s="1192"/>
      <c r="G49" s="1192"/>
      <c r="H49" s="1193"/>
      <c r="I49" s="354" t="s">
        <v>506</v>
      </c>
      <c r="J49" s="355" t="s">
        <v>506</v>
      </c>
      <c r="K49" s="355" t="s">
        <v>506</v>
      </c>
      <c r="L49" s="355" t="s">
        <v>506</v>
      </c>
      <c r="M49" s="356" t="s">
        <v>506</v>
      </c>
    </row>
    <row r="50" spans="2:13" ht="27.75" customHeight="1" x14ac:dyDescent="0.2">
      <c r="B50" s="1197" t="s">
        <v>41</v>
      </c>
      <c r="C50" s="1198"/>
      <c r="D50" s="109"/>
      <c r="E50" s="1192" t="s">
        <v>42</v>
      </c>
      <c r="F50" s="1192"/>
      <c r="G50" s="1192"/>
      <c r="H50" s="1193"/>
      <c r="I50" s="354">
        <v>5873</v>
      </c>
      <c r="J50" s="355">
        <v>5678</v>
      </c>
      <c r="K50" s="355">
        <v>5798</v>
      </c>
      <c r="L50" s="355">
        <v>6400</v>
      </c>
      <c r="M50" s="356">
        <v>5620</v>
      </c>
    </row>
    <row r="51" spans="2:13" ht="27.75" customHeight="1" x14ac:dyDescent="0.2">
      <c r="B51" s="1186"/>
      <c r="C51" s="1187"/>
      <c r="D51" s="106"/>
      <c r="E51" s="1192" t="s">
        <v>43</v>
      </c>
      <c r="F51" s="1192"/>
      <c r="G51" s="1192"/>
      <c r="H51" s="1193"/>
      <c r="I51" s="354">
        <v>8</v>
      </c>
      <c r="J51" s="355" t="s">
        <v>506</v>
      </c>
      <c r="K51" s="355" t="s">
        <v>506</v>
      </c>
      <c r="L51" s="355" t="s">
        <v>506</v>
      </c>
      <c r="M51" s="356" t="s">
        <v>506</v>
      </c>
    </row>
    <row r="52" spans="2:13" ht="27.75" customHeight="1" x14ac:dyDescent="0.2">
      <c r="B52" s="1188"/>
      <c r="C52" s="1189"/>
      <c r="D52" s="106"/>
      <c r="E52" s="1192" t="s">
        <v>44</v>
      </c>
      <c r="F52" s="1192"/>
      <c r="G52" s="1192"/>
      <c r="H52" s="1193"/>
      <c r="I52" s="354">
        <v>7213</v>
      </c>
      <c r="J52" s="355">
        <v>7344</v>
      </c>
      <c r="K52" s="355">
        <v>7523</v>
      </c>
      <c r="L52" s="355">
        <v>7970</v>
      </c>
      <c r="M52" s="356">
        <v>9000</v>
      </c>
    </row>
    <row r="53" spans="2:13" ht="27.75" customHeight="1" thickBot="1" x14ac:dyDescent="0.25">
      <c r="B53" s="1199" t="s">
        <v>45</v>
      </c>
      <c r="C53" s="1200"/>
      <c r="D53" s="110"/>
      <c r="E53" s="1201" t="s">
        <v>46</v>
      </c>
      <c r="F53" s="1201"/>
      <c r="G53" s="1201"/>
      <c r="H53" s="1202"/>
      <c r="I53" s="357">
        <v>508</v>
      </c>
      <c r="J53" s="358">
        <v>-154</v>
      </c>
      <c r="K53" s="358">
        <v>186</v>
      </c>
      <c r="L53" s="358">
        <v>-625</v>
      </c>
      <c r="M53" s="359">
        <v>447</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Lwm7vENORzOXkf3lRH6qyJw7D03r/eVd735E3rybgQjguQ/vPpgWsNKH87QMT93Czl6j2URuckoo7CDj2I0Nw==" saltValue="UHS/mPLWG4dQcDhaKPL9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549</v>
      </c>
      <c r="G54" s="119" t="s">
        <v>550</v>
      </c>
      <c r="H54" s="120" t="s">
        <v>551</v>
      </c>
    </row>
    <row r="55" spans="2:8" ht="52.5" customHeight="1" x14ac:dyDescent="0.2">
      <c r="B55" s="121"/>
      <c r="C55" s="1211" t="s">
        <v>49</v>
      </c>
      <c r="D55" s="1211"/>
      <c r="E55" s="1212"/>
      <c r="F55" s="122">
        <v>819</v>
      </c>
      <c r="G55" s="122">
        <v>819</v>
      </c>
      <c r="H55" s="123">
        <v>789</v>
      </c>
    </row>
    <row r="56" spans="2:8" ht="52.5" customHeight="1" x14ac:dyDescent="0.2">
      <c r="B56" s="124"/>
      <c r="C56" s="1213" t="s">
        <v>50</v>
      </c>
      <c r="D56" s="1213"/>
      <c r="E56" s="1214"/>
      <c r="F56" s="125">
        <v>628</v>
      </c>
      <c r="G56" s="125">
        <v>910</v>
      </c>
      <c r="H56" s="126">
        <v>912</v>
      </c>
    </row>
    <row r="57" spans="2:8" ht="53.25" customHeight="1" x14ac:dyDescent="0.2">
      <c r="B57" s="124"/>
      <c r="C57" s="1215" t="s">
        <v>51</v>
      </c>
      <c r="D57" s="1215"/>
      <c r="E57" s="1216"/>
      <c r="F57" s="127">
        <v>4347</v>
      </c>
      <c r="G57" s="127">
        <v>4667</v>
      </c>
      <c r="H57" s="128">
        <v>3961</v>
      </c>
    </row>
    <row r="58" spans="2:8" ht="45.75" customHeight="1" x14ac:dyDescent="0.2">
      <c r="B58" s="129"/>
      <c r="C58" s="1203" t="s">
        <v>580</v>
      </c>
      <c r="D58" s="1204"/>
      <c r="E58" s="1205"/>
      <c r="F58" s="360">
        <v>3203</v>
      </c>
      <c r="G58" s="360">
        <v>3376</v>
      </c>
      <c r="H58" s="361">
        <v>2700</v>
      </c>
    </row>
    <row r="59" spans="2:8" ht="45.75" customHeight="1" x14ac:dyDescent="0.2">
      <c r="B59" s="129"/>
      <c r="C59" s="1203" t="s">
        <v>581</v>
      </c>
      <c r="D59" s="1204"/>
      <c r="E59" s="1205"/>
      <c r="F59" s="360">
        <v>850</v>
      </c>
      <c r="G59" s="360">
        <v>972</v>
      </c>
      <c r="H59" s="361">
        <v>907</v>
      </c>
    </row>
    <row r="60" spans="2:8" ht="45.75" customHeight="1" x14ac:dyDescent="0.2">
      <c r="B60" s="129"/>
      <c r="C60" s="1203" t="s">
        <v>582</v>
      </c>
      <c r="D60" s="1204"/>
      <c r="E60" s="1205"/>
      <c r="F60" s="360">
        <v>183</v>
      </c>
      <c r="G60" s="360">
        <v>183</v>
      </c>
      <c r="H60" s="361">
        <v>183</v>
      </c>
    </row>
    <row r="61" spans="2:8" ht="45.75" customHeight="1" x14ac:dyDescent="0.2">
      <c r="B61" s="129"/>
      <c r="C61" s="1203" t="s">
        <v>583</v>
      </c>
      <c r="D61" s="1204"/>
      <c r="E61" s="1205"/>
      <c r="F61" s="360">
        <v>52</v>
      </c>
      <c r="G61" s="360">
        <v>71</v>
      </c>
      <c r="H61" s="361">
        <v>104</v>
      </c>
    </row>
    <row r="62" spans="2:8" ht="45.75" customHeight="1" thickBot="1" x14ac:dyDescent="0.25">
      <c r="B62" s="130"/>
      <c r="C62" s="1206" t="s">
        <v>584</v>
      </c>
      <c r="D62" s="1207"/>
      <c r="E62" s="1208"/>
      <c r="F62" s="362">
        <v>33</v>
      </c>
      <c r="G62" s="362">
        <v>40</v>
      </c>
      <c r="H62" s="363">
        <v>44</v>
      </c>
    </row>
    <row r="63" spans="2:8" ht="52.5" customHeight="1" thickBot="1" x14ac:dyDescent="0.25">
      <c r="B63" s="131"/>
      <c r="C63" s="1209" t="s">
        <v>52</v>
      </c>
      <c r="D63" s="1209"/>
      <c r="E63" s="1210"/>
      <c r="F63" s="132">
        <v>5794</v>
      </c>
      <c r="G63" s="132">
        <v>6396</v>
      </c>
      <c r="H63" s="133">
        <v>5662</v>
      </c>
    </row>
    <row r="64" spans="2:8" ht="13.2" x14ac:dyDescent="0.2"/>
  </sheetData>
  <sheetProtection algorithmName="SHA-512" hashValue="ph/8I3gdNJJtKDBtxucDuIgB7VwnB+iZqDPCXpEfsWKDnNBNa9YDRlLpVoRqLm2FwJ5MbxZbfhp4InolLjIZWA==" saltValue="LxXq/5IVZwiTE6pNdofc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53</v>
      </c>
      <c r="E2" s="145"/>
      <c r="F2" s="146" t="s">
        <v>544</v>
      </c>
      <c r="G2" s="147"/>
      <c r="H2" s="148"/>
    </row>
    <row r="3" spans="1:8" x14ac:dyDescent="0.2">
      <c r="A3" s="144" t="s">
        <v>537</v>
      </c>
      <c r="B3" s="149"/>
      <c r="C3" s="150"/>
      <c r="D3" s="151">
        <v>197379</v>
      </c>
      <c r="E3" s="152"/>
      <c r="F3" s="153">
        <v>167497</v>
      </c>
      <c r="G3" s="154"/>
      <c r="H3" s="155"/>
    </row>
    <row r="4" spans="1:8" x14ac:dyDescent="0.2">
      <c r="A4" s="156"/>
      <c r="B4" s="157"/>
      <c r="C4" s="158"/>
      <c r="D4" s="159">
        <v>81686</v>
      </c>
      <c r="E4" s="160"/>
      <c r="F4" s="161">
        <v>82571</v>
      </c>
      <c r="G4" s="162"/>
      <c r="H4" s="163"/>
    </row>
    <row r="5" spans="1:8" x14ac:dyDescent="0.2">
      <c r="A5" s="144" t="s">
        <v>539</v>
      </c>
      <c r="B5" s="149"/>
      <c r="C5" s="150"/>
      <c r="D5" s="151">
        <v>172009</v>
      </c>
      <c r="E5" s="152"/>
      <c r="F5" s="153">
        <v>190274</v>
      </c>
      <c r="G5" s="154"/>
      <c r="H5" s="155"/>
    </row>
    <row r="6" spans="1:8" x14ac:dyDescent="0.2">
      <c r="A6" s="156"/>
      <c r="B6" s="157"/>
      <c r="C6" s="158"/>
      <c r="D6" s="159">
        <v>100869</v>
      </c>
      <c r="E6" s="160"/>
      <c r="F6" s="161">
        <v>88584</v>
      </c>
      <c r="G6" s="162"/>
      <c r="H6" s="163"/>
    </row>
    <row r="7" spans="1:8" x14ac:dyDescent="0.2">
      <c r="A7" s="144" t="s">
        <v>540</v>
      </c>
      <c r="B7" s="149"/>
      <c r="C7" s="150"/>
      <c r="D7" s="151">
        <v>433915</v>
      </c>
      <c r="E7" s="152"/>
      <c r="F7" s="153">
        <v>200194</v>
      </c>
      <c r="G7" s="154"/>
      <c r="H7" s="155"/>
    </row>
    <row r="8" spans="1:8" x14ac:dyDescent="0.2">
      <c r="A8" s="156"/>
      <c r="B8" s="157"/>
      <c r="C8" s="158"/>
      <c r="D8" s="159">
        <v>301950</v>
      </c>
      <c r="E8" s="160"/>
      <c r="F8" s="161">
        <v>106422</v>
      </c>
      <c r="G8" s="162"/>
      <c r="H8" s="163"/>
    </row>
    <row r="9" spans="1:8" x14ac:dyDescent="0.2">
      <c r="A9" s="144" t="s">
        <v>541</v>
      </c>
      <c r="B9" s="149"/>
      <c r="C9" s="150"/>
      <c r="D9" s="151">
        <v>392167</v>
      </c>
      <c r="E9" s="152"/>
      <c r="F9" s="153">
        <v>196914</v>
      </c>
      <c r="G9" s="154"/>
      <c r="H9" s="155"/>
    </row>
    <row r="10" spans="1:8" x14ac:dyDescent="0.2">
      <c r="A10" s="156"/>
      <c r="B10" s="157"/>
      <c r="C10" s="158"/>
      <c r="D10" s="159">
        <v>279977</v>
      </c>
      <c r="E10" s="160"/>
      <c r="F10" s="161">
        <v>98966</v>
      </c>
      <c r="G10" s="162"/>
      <c r="H10" s="163"/>
    </row>
    <row r="11" spans="1:8" x14ac:dyDescent="0.2">
      <c r="A11" s="144" t="s">
        <v>542</v>
      </c>
      <c r="B11" s="149"/>
      <c r="C11" s="150"/>
      <c r="D11" s="151">
        <v>598861</v>
      </c>
      <c r="E11" s="152"/>
      <c r="F11" s="153">
        <v>204757</v>
      </c>
      <c r="G11" s="154"/>
      <c r="H11" s="155"/>
    </row>
    <row r="12" spans="1:8" x14ac:dyDescent="0.2">
      <c r="A12" s="156"/>
      <c r="B12" s="157"/>
      <c r="C12" s="164"/>
      <c r="D12" s="159">
        <v>524894</v>
      </c>
      <c r="E12" s="160"/>
      <c r="F12" s="161">
        <v>106071</v>
      </c>
      <c r="G12" s="162"/>
      <c r="H12" s="163"/>
    </row>
    <row r="13" spans="1:8" x14ac:dyDescent="0.2">
      <c r="A13" s="144"/>
      <c r="B13" s="149"/>
      <c r="C13" s="165"/>
      <c r="D13" s="166">
        <v>358866</v>
      </c>
      <c r="E13" s="167"/>
      <c r="F13" s="168">
        <v>191927</v>
      </c>
      <c r="G13" s="169"/>
      <c r="H13" s="155"/>
    </row>
    <row r="14" spans="1:8" x14ac:dyDescent="0.2">
      <c r="A14" s="156"/>
      <c r="B14" s="157"/>
      <c r="C14" s="158"/>
      <c r="D14" s="159">
        <v>257875</v>
      </c>
      <c r="E14" s="160"/>
      <c r="F14" s="161">
        <v>96523</v>
      </c>
      <c r="G14" s="162"/>
      <c r="H14" s="163"/>
    </row>
    <row r="17" spans="1:11" x14ac:dyDescent="0.2">
      <c r="A17" s="140" t="s">
        <v>54</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55</v>
      </c>
      <c r="B19" s="170">
        <f>ROUND(VALUE(SUBSTITUTE(実質収支比率等に係る経年分析!F$48,"▲","-")),2)</f>
        <v>9.5399999999999991</v>
      </c>
      <c r="C19" s="170">
        <f>ROUND(VALUE(SUBSTITUTE(実質収支比率等に係る経年分析!G$48,"▲","-")),2)</f>
        <v>13.59</v>
      </c>
      <c r="D19" s="170">
        <f>ROUND(VALUE(SUBSTITUTE(実質収支比率等に係る経年分析!H$48,"▲","-")),2)</f>
        <v>14.52</v>
      </c>
      <c r="E19" s="170">
        <f>ROUND(VALUE(SUBSTITUTE(実質収支比率等に係る経年分析!I$48,"▲","-")),2)</f>
        <v>6.47</v>
      </c>
      <c r="F19" s="170">
        <f>ROUND(VALUE(SUBSTITUTE(実質収支比率等に係る経年分析!J$48,"▲","-")),2)</f>
        <v>13.3</v>
      </c>
    </row>
    <row r="20" spans="1:11" x14ac:dyDescent="0.2">
      <c r="A20" s="170" t="s">
        <v>56</v>
      </c>
      <c r="B20" s="170">
        <f>ROUND(VALUE(SUBSTITUTE(実質収支比率等に係る経年分析!F$47,"▲","-")),2)</f>
        <v>23.21</v>
      </c>
      <c r="C20" s="170">
        <f>ROUND(VALUE(SUBSTITUTE(実質収支比率等に係る経年分析!G$47,"▲","-")),2)</f>
        <v>22.84</v>
      </c>
      <c r="D20" s="170">
        <f>ROUND(VALUE(SUBSTITUTE(実質収支比率等に係る経年分析!H$47,"▲","-")),2)</f>
        <v>20.6</v>
      </c>
      <c r="E20" s="170">
        <f>ROUND(VALUE(SUBSTITUTE(実質収支比率等に係る経年分析!I$47,"▲","-")),2)</f>
        <v>18.899999999999999</v>
      </c>
      <c r="F20" s="170">
        <f>ROUND(VALUE(SUBSTITUTE(実質収支比率等に係る経年分析!J$47,"▲","-")),2)</f>
        <v>18.559999999999999</v>
      </c>
    </row>
    <row r="21" spans="1:11" x14ac:dyDescent="0.2">
      <c r="A21" s="170" t="s">
        <v>57</v>
      </c>
      <c r="B21" s="170">
        <f>IF(ISNUMBER(VALUE(SUBSTITUTE(実質収支比率等に係る経年分析!F$49,"▲","-"))),ROUND(VALUE(SUBSTITUTE(実質収支比率等に係る経年分析!F$49,"▲","-")),2),NA())</f>
        <v>-2.85</v>
      </c>
      <c r="C21" s="170">
        <f>IF(ISNUMBER(VALUE(SUBSTITUTE(実質収支比率等に係る経年分析!G$49,"▲","-"))),ROUND(VALUE(SUBSTITUTE(実質収支比率等に係る経年分析!G$49,"▲","-")),2),NA())</f>
        <v>9.49</v>
      </c>
      <c r="D21" s="170">
        <f>IF(ISNUMBER(VALUE(SUBSTITUTE(実質収支比率等に係る経年分析!H$49,"▲","-"))),ROUND(VALUE(SUBSTITUTE(実質収支比率等に係る経年分析!H$49,"▲","-")),2),NA())</f>
        <v>6.09</v>
      </c>
      <c r="E21" s="170">
        <f>IF(ISNUMBER(VALUE(SUBSTITUTE(実質収支比率等に係る経年分析!I$49,"▲","-"))),ROUND(VALUE(SUBSTITUTE(実質収支比率等に係る経年分析!I$49,"▲","-")),2),NA())</f>
        <v>-0.68</v>
      </c>
      <c r="F21" s="170">
        <f>IF(ISNUMBER(VALUE(SUBSTITUTE(実質収支比率等に係る経年分析!J$49,"▲","-"))),ROUND(VALUE(SUBSTITUTE(実質収支比率等に係る経年分析!J$49,"▲","-")),2),NA())</f>
        <v>14.12</v>
      </c>
    </row>
    <row r="24" spans="1:11" x14ac:dyDescent="0.2">
      <c r="A24" s="140" t="s">
        <v>58</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59</v>
      </c>
      <c r="C26" s="171" t="s">
        <v>60</v>
      </c>
      <c r="D26" s="171" t="s">
        <v>59</v>
      </c>
      <c r="E26" s="171" t="s">
        <v>60</v>
      </c>
      <c r="F26" s="171" t="s">
        <v>59</v>
      </c>
      <c r="G26" s="171" t="s">
        <v>60</v>
      </c>
      <c r="H26" s="171" t="s">
        <v>59</v>
      </c>
      <c r="I26" s="171" t="s">
        <v>60</v>
      </c>
      <c r="J26" s="171" t="s">
        <v>59</v>
      </c>
      <c r="K26" s="171" t="s">
        <v>60</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2">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2">
      <c r="A31" s="171" t="str">
        <f>IF(連結実質赤字比率に係る赤字・黒字の構成分析!C$39="",NA(),連結実質赤字比率に係る赤字・黒字の構成分析!C$39)</f>
        <v>後期高齢者医療事業特別会計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0.12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0.09</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0.09</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0.09</v>
      </c>
    </row>
    <row r="32" spans="1:11" x14ac:dyDescent="0.2">
      <c r="A32" s="171" t="str">
        <f>IF(連結実質赤字比率に係る赤字・黒字の構成分析!C$38="",NA(),連結実質赤字比率に係る赤字・黒字の構成分析!C$38)</f>
        <v>農業集落排水事業特別会計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0.25</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0.12</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v>
      </c>
    </row>
    <row r="33" spans="1:16" x14ac:dyDescent="0.2">
      <c r="A33" s="171" t="str">
        <f>IF(連結実質赤字比率に係る赤字・黒字の構成分析!C$37="",NA(),連結実質赤字比率に係る赤字・黒字の構成分析!C$37)</f>
        <v>国民健康保険事業勘定特別会計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1.05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0.25</v>
      </c>
    </row>
    <row r="34" spans="1:16" x14ac:dyDescent="0.2">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5.82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5.43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4.87</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3.94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3.46</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9.5399999999999991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13.58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14.51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6.47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13.29</v>
      </c>
    </row>
    <row r="36" spans="1:16" x14ac:dyDescent="0.2">
      <c r="A36" s="171" t="str">
        <f>IF(連結実質赤字比率に係る赤字・黒字の構成分析!C$34="",NA(),連結実質赤字比率に係る赤字・黒字の構成分析!C$34)</f>
        <v>国民健康保険病院事業会計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17.8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18.87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18.62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18.149999999999999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19.100000000000001</v>
      </c>
    </row>
    <row r="39" spans="1:16" x14ac:dyDescent="0.2">
      <c r="A39" s="140" t="s">
        <v>61</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2">
      <c r="A42" s="172" t="s">
        <v>64</v>
      </c>
      <c r="B42" s="172"/>
      <c r="C42" s="172"/>
      <c r="D42" s="172">
        <f>'実質公債費比率（分子）の構造'!K$52</f>
        <v>573</v>
      </c>
      <c r="E42" s="172"/>
      <c r="F42" s="172"/>
      <c r="G42" s="172">
        <f>'実質公債費比率（分子）の構造'!L$52</f>
        <v>601</v>
      </c>
      <c r="H42" s="172"/>
      <c r="I42" s="172"/>
      <c r="J42" s="172">
        <f>'実質公債費比率（分子）の構造'!M$52</f>
        <v>649</v>
      </c>
      <c r="K42" s="172"/>
      <c r="L42" s="172"/>
      <c r="M42" s="172">
        <f>'実質公債費比率（分子）の構造'!N$52</f>
        <v>725</v>
      </c>
      <c r="N42" s="172"/>
      <c r="O42" s="172"/>
      <c r="P42" s="172">
        <f>'実質公債費比率（分子）の構造'!O$52</f>
        <v>775</v>
      </c>
    </row>
    <row r="43" spans="1:16" x14ac:dyDescent="0.2">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f>'実質公債費比率（分子）の構造'!O$51</f>
        <v>0</v>
      </c>
      <c r="O43" s="172"/>
      <c r="P43" s="172"/>
    </row>
    <row r="44" spans="1:16" x14ac:dyDescent="0.2">
      <c r="A44" s="172" t="s">
        <v>66</v>
      </c>
      <c r="B44" s="172">
        <f>'実質公債費比率（分子）の構造'!K$50</f>
        <v>9</v>
      </c>
      <c r="C44" s="172"/>
      <c r="D44" s="172"/>
      <c r="E44" s="172">
        <f>'実質公債費比率（分子）の構造'!L$50</f>
        <v>8</v>
      </c>
      <c r="F44" s="172"/>
      <c r="G44" s="172"/>
      <c r="H44" s="172">
        <f>'実質公債費比率（分子）の構造'!M$50</f>
        <v>7</v>
      </c>
      <c r="I44" s="172"/>
      <c r="J44" s="172"/>
      <c r="K44" s="172">
        <f>'実質公債費比率（分子）の構造'!N$50</f>
        <v>7</v>
      </c>
      <c r="L44" s="172"/>
      <c r="M44" s="172"/>
      <c r="N44" s="172">
        <f>'実質公債費比率（分子）の構造'!O$50</f>
        <v>7</v>
      </c>
      <c r="O44" s="172"/>
      <c r="P44" s="172"/>
    </row>
    <row r="45" spans="1:16" x14ac:dyDescent="0.2">
      <c r="A45" s="172" t="s">
        <v>67</v>
      </c>
      <c r="B45" s="172">
        <f>'実質公債費比率（分子）の構造'!K$49</f>
        <v>58</v>
      </c>
      <c r="C45" s="172"/>
      <c r="D45" s="172"/>
      <c r="E45" s="172">
        <f>'実質公債費比率（分子）の構造'!L$49</f>
        <v>61</v>
      </c>
      <c r="F45" s="172"/>
      <c r="G45" s="172"/>
      <c r="H45" s="172">
        <f>'実質公債費比率（分子）の構造'!M$49</f>
        <v>60</v>
      </c>
      <c r="I45" s="172"/>
      <c r="J45" s="172"/>
      <c r="K45" s="172">
        <f>'実質公債費比率（分子）の構造'!N$49</f>
        <v>61</v>
      </c>
      <c r="L45" s="172"/>
      <c r="M45" s="172"/>
      <c r="N45" s="172">
        <f>'実質公債費比率（分子）の構造'!O$49</f>
        <v>60</v>
      </c>
      <c r="O45" s="172"/>
      <c r="P45" s="172"/>
    </row>
    <row r="46" spans="1:16" x14ac:dyDescent="0.2">
      <c r="A46" s="172" t="s">
        <v>68</v>
      </c>
      <c r="B46" s="172">
        <f>'実質公債費比率（分子）の構造'!K$48</f>
        <v>172</v>
      </c>
      <c r="C46" s="172"/>
      <c r="D46" s="172"/>
      <c r="E46" s="172">
        <f>'実質公債費比率（分子）の構造'!L$48</f>
        <v>211</v>
      </c>
      <c r="F46" s="172"/>
      <c r="G46" s="172"/>
      <c r="H46" s="172">
        <f>'実質公債費比率（分子）の構造'!M$48</f>
        <v>218</v>
      </c>
      <c r="I46" s="172"/>
      <c r="J46" s="172"/>
      <c r="K46" s="172">
        <f>'実質公債費比率（分子）の構造'!N$48</f>
        <v>224</v>
      </c>
      <c r="L46" s="172"/>
      <c r="M46" s="172"/>
      <c r="N46" s="172">
        <f>'実質公債費比率（分子）の構造'!O$48</f>
        <v>267</v>
      </c>
      <c r="O46" s="172"/>
      <c r="P46" s="172"/>
    </row>
    <row r="47" spans="1:16" x14ac:dyDescent="0.2">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71</v>
      </c>
      <c r="B49" s="172">
        <f>'実質公債費比率（分子）の構造'!K$45</f>
        <v>590</v>
      </c>
      <c r="C49" s="172"/>
      <c r="D49" s="172"/>
      <c r="E49" s="172">
        <f>'実質公債費比率（分子）の構造'!L$45</f>
        <v>593</v>
      </c>
      <c r="F49" s="172"/>
      <c r="G49" s="172"/>
      <c r="H49" s="172">
        <f>'実質公債費比率（分子）の構造'!M$45</f>
        <v>643</v>
      </c>
      <c r="I49" s="172"/>
      <c r="J49" s="172"/>
      <c r="K49" s="172">
        <f>'実質公債費比率（分子）の構造'!N$45</f>
        <v>717</v>
      </c>
      <c r="L49" s="172"/>
      <c r="M49" s="172"/>
      <c r="N49" s="172">
        <f>'実質公債費比率（分子）の構造'!O$45</f>
        <v>710</v>
      </c>
      <c r="O49" s="172"/>
      <c r="P49" s="172"/>
    </row>
    <row r="50" spans="1:16" x14ac:dyDescent="0.2">
      <c r="A50" s="172" t="s">
        <v>72</v>
      </c>
      <c r="B50" s="172" t="e">
        <f>NA()</f>
        <v>#N/A</v>
      </c>
      <c r="C50" s="172">
        <f>IF(ISNUMBER('実質公債費比率（分子）の構造'!K$53),'実質公債費比率（分子）の構造'!K$53,NA())</f>
        <v>256</v>
      </c>
      <c r="D50" s="172" t="e">
        <f>NA()</f>
        <v>#N/A</v>
      </c>
      <c r="E50" s="172" t="e">
        <f>NA()</f>
        <v>#N/A</v>
      </c>
      <c r="F50" s="172">
        <f>IF(ISNUMBER('実質公債費比率（分子）の構造'!L$53),'実質公債費比率（分子）の構造'!L$53,NA())</f>
        <v>272</v>
      </c>
      <c r="G50" s="172" t="e">
        <f>NA()</f>
        <v>#N/A</v>
      </c>
      <c r="H50" s="172" t="e">
        <f>NA()</f>
        <v>#N/A</v>
      </c>
      <c r="I50" s="172">
        <f>IF(ISNUMBER('実質公債費比率（分子）の構造'!M$53),'実質公債費比率（分子）の構造'!M$53,NA())</f>
        <v>279</v>
      </c>
      <c r="J50" s="172" t="e">
        <f>NA()</f>
        <v>#N/A</v>
      </c>
      <c r="K50" s="172" t="e">
        <f>NA()</f>
        <v>#N/A</v>
      </c>
      <c r="L50" s="172">
        <f>IF(ISNUMBER('実質公債費比率（分子）の構造'!N$53),'実質公債費比率（分子）の構造'!N$53,NA())</f>
        <v>284</v>
      </c>
      <c r="M50" s="172" t="e">
        <f>NA()</f>
        <v>#N/A</v>
      </c>
      <c r="N50" s="172" t="e">
        <f>NA()</f>
        <v>#N/A</v>
      </c>
      <c r="O50" s="172">
        <f>IF(ISNUMBER('実質公債費比率（分子）の構造'!O$53),'実質公債費比率（分子）の構造'!O$53,NA())</f>
        <v>269</v>
      </c>
      <c r="P50" s="172" t="e">
        <f>NA()</f>
        <v>#N/A</v>
      </c>
    </row>
    <row r="53" spans="1:16" x14ac:dyDescent="0.2">
      <c r="A53" s="140" t="s">
        <v>73</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2">
      <c r="A56" s="171" t="s">
        <v>44</v>
      </c>
      <c r="B56" s="171"/>
      <c r="C56" s="171"/>
      <c r="D56" s="171">
        <f>'将来負担比率（分子）の構造'!I$52</f>
        <v>7213</v>
      </c>
      <c r="E56" s="171"/>
      <c r="F56" s="171"/>
      <c r="G56" s="171">
        <f>'将来負担比率（分子）の構造'!J$52</f>
        <v>7344</v>
      </c>
      <c r="H56" s="171"/>
      <c r="I56" s="171"/>
      <c r="J56" s="171">
        <f>'将来負担比率（分子）の構造'!K$52</f>
        <v>7523</v>
      </c>
      <c r="K56" s="171"/>
      <c r="L56" s="171"/>
      <c r="M56" s="171">
        <f>'将来負担比率（分子）の構造'!L$52</f>
        <v>7970</v>
      </c>
      <c r="N56" s="171"/>
      <c r="O56" s="171"/>
      <c r="P56" s="171">
        <f>'将来負担比率（分子）の構造'!M$52</f>
        <v>9000</v>
      </c>
    </row>
    <row r="57" spans="1:16" x14ac:dyDescent="0.2">
      <c r="A57" s="171" t="s">
        <v>43</v>
      </c>
      <c r="B57" s="171"/>
      <c r="C57" s="171"/>
      <c r="D57" s="171">
        <f>'将来負担比率（分子）の構造'!I$51</f>
        <v>8</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2">
      <c r="A58" s="171" t="s">
        <v>42</v>
      </c>
      <c r="B58" s="171"/>
      <c r="C58" s="171"/>
      <c r="D58" s="171">
        <f>'将来負担比率（分子）の構造'!I$50</f>
        <v>5873</v>
      </c>
      <c r="E58" s="171"/>
      <c r="F58" s="171"/>
      <c r="G58" s="171">
        <f>'将来負担比率（分子）の構造'!J$50</f>
        <v>5678</v>
      </c>
      <c r="H58" s="171"/>
      <c r="I58" s="171"/>
      <c r="J58" s="171">
        <f>'将来負担比率（分子）の構造'!K$50</f>
        <v>5798</v>
      </c>
      <c r="K58" s="171"/>
      <c r="L58" s="171"/>
      <c r="M58" s="171">
        <f>'将来負担比率（分子）の構造'!L$50</f>
        <v>6400</v>
      </c>
      <c r="N58" s="171"/>
      <c r="O58" s="171"/>
      <c r="P58" s="171">
        <f>'将来負担比率（分子）の構造'!M$50</f>
        <v>5620</v>
      </c>
    </row>
    <row r="59" spans="1:16" x14ac:dyDescent="0.2">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37</v>
      </c>
      <c r="B61" s="171">
        <f>'将来負担比率（分子）の構造'!I$46</f>
        <v>37</v>
      </c>
      <c r="C61" s="171"/>
      <c r="D61" s="171"/>
      <c r="E61" s="171">
        <f>'将来負担比率（分子）の構造'!J$46</f>
        <v>34</v>
      </c>
      <c r="F61" s="171"/>
      <c r="G61" s="171"/>
      <c r="H61" s="171">
        <f>'将来負担比率（分子）の構造'!K$46</f>
        <v>41</v>
      </c>
      <c r="I61" s="171"/>
      <c r="J61" s="171"/>
      <c r="K61" s="171">
        <f>'将来負担比率（分子）の構造'!L$46</f>
        <v>28</v>
      </c>
      <c r="L61" s="171"/>
      <c r="M61" s="171"/>
      <c r="N61" s="171">
        <f>'将来負担比率（分子）の構造'!M$46</f>
        <v>27</v>
      </c>
      <c r="O61" s="171"/>
      <c r="P61" s="171"/>
    </row>
    <row r="62" spans="1:16" x14ac:dyDescent="0.2">
      <c r="A62" s="171" t="s">
        <v>36</v>
      </c>
      <c r="B62" s="171">
        <f>'将来負担比率（分子）の構造'!I$45</f>
        <v>583</v>
      </c>
      <c r="C62" s="171"/>
      <c r="D62" s="171"/>
      <c r="E62" s="171">
        <f>'将来負担比率（分子）の構造'!J$45</f>
        <v>563</v>
      </c>
      <c r="F62" s="171"/>
      <c r="G62" s="171"/>
      <c r="H62" s="171">
        <f>'将来負担比率（分子）の構造'!K$45</f>
        <v>612</v>
      </c>
      <c r="I62" s="171"/>
      <c r="J62" s="171"/>
      <c r="K62" s="171">
        <f>'将来負担比率（分子）の構造'!L$45</f>
        <v>607</v>
      </c>
      <c r="L62" s="171"/>
      <c r="M62" s="171"/>
      <c r="N62" s="171">
        <f>'将来負担比率（分子）の構造'!M$45</f>
        <v>618</v>
      </c>
      <c r="O62" s="171"/>
      <c r="P62" s="171"/>
    </row>
    <row r="63" spans="1:16" x14ac:dyDescent="0.2">
      <c r="A63" s="171" t="s">
        <v>35</v>
      </c>
      <c r="B63" s="171">
        <f>'将来負担比率（分子）の構造'!I$44</f>
        <v>405</v>
      </c>
      <c r="C63" s="171"/>
      <c r="D63" s="171"/>
      <c r="E63" s="171">
        <f>'将来負担比率（分子）の構造'!J$44</f>
        <v>351</v>
      </c>
      <c r="F63" s="171"/>
      <c r="G63" s="171"/>
      <c r="H63" s="171">
        <f>'将来負担比率（分子）の構造'!K$44</f>
        <v>293</v>
      </c>
      <c r="I63" s="171"/>
      <c r="J63" s="171"/>
      <c r="K63" s="171">
        <f>'将来負担比率（分子）の構造'!L$44</f>
        <v>234</v>
      </c>
      <c r="L63" s="171"/>
      <c r="M63" s="171"/>
      <c r="N63" s="171">
        <f>'将来負担比率（分子）の構造'!M$44</f>
        <v>175</v>
      </c>
      <c r="O63" s="171"/>
      <c r="P63" s="171"/>
    </row>
    <row r="64" spans="1:16" x14ac:dyDescent="0.2">
      <c r="A64" s="171" t="s">
        <v>34</v>
      </c>
      <c r="B64" s="171">
        <f>'将来負担比率（分子）の構造'!I$43</f>
        <v>4661</v>
      </c>
      <c r="C64" s="171"/>
      <c r="D64" s="171"/>
      <c r="E64" s="171">
        <f>'将来負担比率（分子）の構造'!J$43</f>
        <v>4228</v>
      </c>
      <c r="F64" s="171"/>
      <c r="G64" s="171"/>
      <c r="H64" s="171">
        <f>'将来負担比率（分子）の構造'!K$43</f>
        <v>3890</v>
      </c>
      <c r="I64" s="171"/>
      <c r="J64" s="171"/>
      <c r="K64" s="171">
        <f>'将来負担比率（分子）の構造'!L$43</f>
        <v>3402</v>
      </c>
      <c r="L64" s="171"/>
      <c r="M64" s="171"/>
      <c r="N64" s="171">
        <f>'将来負担比率（分子）の構造'!M$43</f>
        <v>3212</v>
      </c>
      <c r="O64" s="171"/>
      <c r="P64" s="171"/>
    </row>
    <row r="65" spans="1:16" x14ac:dyDescent="0.2">
      <c r="A65" s="171" t="s">
        <v>33</v>
      </c>
      <c r="B65" s="171">
        <f>'将来負担比率（分子）の構造'!I$42</f>
        <v>29</v>
      </c>
      <c r="C65" s="171"/>
      <c r="D65" s="171"/>
      <c r="E65" s="171">
        <f>'将来負担比率（分子）の構造'!J$42</f>
        <v>24</v>
      </c>
      <c r="F65" s="171"/>
      <c r="G65" s="171"/>
      <c r="H65" s="171">
        <f>'将来負担比率（分子）の構造'!K$42</f>
        <v>19</v>
      </c>
      <c r="I65" s="171"/>
      <c r="J65" s="171"/>
      <c r="K65" s="171">
        <f>'将来負担比率（分子）の構造'!L$42</f>
        <v>15</v>
      </c>
      <c r="L65" s="171"/>
      <c r="M65" s="171"/>
      <c r="N65" s="171">
        <f>'将来負担比率（分子）の構造'!M$42</f>
        <v>10</v>
      </c>
      <c r="O65" s="171"/>
      <c r="P65" s="171"/>
    </row>
    <row r="66" spans="1:16" x14ac:dyDescent="0.2">
      <c r="A66" s="171" t="s">
        <v>32</v>
      </c>
      <c r="B66" s="171">
        <f>'将来負担比率（分子）の構造'!I$41</f>
        <v>7887</v>
      </c>
      <c r="C66" s="171"/>
      <c r="D66" s="171"/>
      <c r="E66" s="171">
        <f>'将来負担比率（分子）の構造'!J$41</f>
        <v>7668</v>
      </c>
      <c r="F66" s="171"/>
      <c r="G66" s="171"/>
      <c r="H66" s="171">
        <f>'将来負担比率（分子）の構造'!K$41</f>
        <v>8652</v>
      </c>
      <c r="I66" s="171"/>
      <c r="J66" s="171"/>
      <c r="K66" s="171">
        <f>'将来負担比率（分子）の構造'!L$41</f>
        <v>9459</v>
      </c>
      <c r="L66" s="171"/>
      <c r="M66" s="171"/>
      <c r="N66" s="171">
        <f>'将来負担比率（分子）の構造'!M$41</f>
        <v>11025</v>
      </c>
      <c r="O66" s="171"/>
      <c r="P66" s="171"/>
    </row>
    <row r="67" spans="1:16" x14ac:dyDescent="0.2">
      <c r="A67" s="171" t="s">
        <v>76</v>
      </c>
      <c r="B67" s="171" t="e">
        <f>NA()</f>
        <v>#N/A</v>
      </c>
      <c r="C67" s="171">
        <f>IF(ISNUMBER('将来負担比率（分子）の構造'!I$53), IF('将来負担比率（分子）の構造'!I$53 &lt; 0, 0, '将来負担比率（分子）の構造'!I$53), NA())</f>
        <v>508</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186</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447</v>
      </c>
      <c r="P67" s="171" t="e">
        <f>NA()</f>
        <v>#N/A</v>
      </c>
    </row>
    <row r="70" spans="1:16" x14ac:dyDescent="0.2">
      <c r="A70" s="173" t="s">
        <v>77</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78</v>
      </c>
      <c r="B72" s="175">
        <f>基金残高に係る経年分析!F55</f>
        <v>819</v>
      </c>
      <c r="C72" s="175">
        <f>基金残高に係る経年分析!G55</f>
        <v>819</v>
      </c>
      <c r="D72" s="175">
        <f>基金残高に係る経年分析!H55</f>
        <v>789</v>
      </c>
    </row>
    <row r="73" spans="1:16" x14ac:dyDescent="0.2">
      <c r="A73" s="174" t="s">
        <v>79</v>
      </c>
      <c r="B73" s="175">
        <f>基金残高に係る経年分析!F56</f>
        <v>628</v>
      </c>
      <c r="C73" s="175">
        <f>基金残高に係る経年分析!G56</f>
        <v>910</v>
      </c>
      <c r="D73" s="175">
        <f>基金残高に係る経年分析!H56</f>
        <v>912</v>
      </c>
    </row>
    <row r="74" spans="1:16" x14ac:dyDescent="0.2">
      <c r="A74" s="174" t="s">
        <v>80</v>
      </c>
      <c r="B74" s="175">
        <f>基金残高に係る経年分析!F57</f>
        <v>4347</v>
      </c>
      <c r="C74" s="175">
        <f>基金残高に係る経年分析!G57</f>
        <v>4667</v>
      </c>
      <c r="D74" s="175">
        <f>基金残高に係る経年分析!H57</f>
        <v>3961</v>
      </c>
    </row>
  </sheetData>
  <sheetProtection algorithmName="SHA-512" hashValue="XXhDSXKPIMn2kWACdPLReHKuuAx877B4XFDXEoYdx4j348IEhS3KXtZRwrNVE/zbOeokXUSiABrsp9k1B+iZWw==" saltValue="E/5gZguZQT5/er69HaYv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212</v>
      </c>
      <c r="DI1" s="603"/>
      <c r="DJ1" s="603"/>
      <c r="DK1" s="603"/>
      <c r="DL1" s="603"/>
      <c r="DM1" s="603"/>
      <c r="DN1" s="604"/>
      <c r="DO1" s="210"/>
      <c r="DP1" s="602" t="s">
        <v>213</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2">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581040</v>
      </c>
      <c r="S5" s="613"/>
      <c r="T5" s="613"/>
      <c r="U5" s="613"/>
      <c r="V5" s="613"/>
      <c r="W5" s="613"/>
      <c r="X5" s="613"/>
      <c r="Y5" s="614"/>
      <c r="Z5" s="615">
        <v>5.6</v>
      </c>
      <c r="AA5" s="615"/>
      <c r="AB5" s="615"/>
      <c r="AC5" s="615"/>
      <c r="AD5" s="616">
        <v>581040</v>
      </c>
      <c r="AE5" s="616"/>
      <c r="AF5" s="616"/>
      <c r="AG5" s="616"/>
      <c r="AH5" s="616"/>
      <c r="AI5" s="616"/>
      <c r="AJ5" s="616"/>
      <c r="AK5" s="616"/>
      <c r="AL5" s="617">
        <v>13.6</v>
      </c>
      <c r="AM5" s="618"/>
      <c r="AN5" s="618"/>
      <c r="AO5" s="619"/>
      <c r="AP5" s="609" t="s">
        <v>226</v>
      </c>
      <c r="AQ5" s="610"/>
      <c r="AR5" s="610"/>
      <c r="AS5" s="610"/>
      <c r="AT5" s="610"/>
      <c r="AU5" s="610"/>
      <c r="AV5" s="610"/>
      <c r="AW5" s="610"/>
      <c r="AX5" s="610"/>
      <c r="AY5" s="610"/>
      <c r="AZ5" s="610"/>
      <c r="BA5" s="610"/>
      <c r="BB5" s="610"/>
      <c r="BC5" s="610"/>
      <c r="BD5" s="610"/>
      <c r="BE5" s="610"/>
      <c r="BF5" s="611"/>
      <c r="BG5" s="623">
        <v>581040</v>
      </c>
      <c r="BH5" s="624"/>
      <c r="BI5" s="624"/>
      <c r="BJ5" s="624"/>
      <c r="BK5" s="624"/>
      <c r="BL5" s="624"/>
      <c r="BM5" s="624"/>
      <c r="BN5" s="625"/>
      <c r="BO5" s="626">
        <v>100</v>
      </c>
      <c r="BP5" s="626"/>
      <c r="BQ5" s="626"/>
      <c r="BR5" s="626"/>
      <c r="BS5" s="627" t="s">
        <v>227</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219</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127490</v>
      </c>
      <c r="S6" s="624"/>
      <c r="T6" s="624"/>
      <c r="U6" s="624"/>
      <c r="V6" s="624"/>
      <c r="W6" s="624"/>
      <c r="X6" s="624"/>
      <c r="Y6" s="625"/>
      <c r="Z6" s="626">
        <v>1.2</v>
      </c>
      <c r="AA6" s="626"/>
      <c r="AB6" s="626"/>
      <c r="AC6" s="626"/>
      <c r="AD6" s="627">
        <v>127490</v>
      </c>
      <c r="AE6" s="627"/>
      <c r="AF6" s="627"/>
      <c r="AG6" s="627"/>
      <c r="AH6" s="627"/>
      <c r="AI6" s="627"/>
      <c r="AJ6" s="627"/>
      <c r="AK6" s="627"/>
      <c r="AL6" s="628">
        <v>3</v>
      </c>
      <c r="AM6" s="629"/>
      <c r="AN6" s="629"/>
      <c r="AO6" s="630"/>
      <c r="AP6" s="620" t="s">
        <v>232</v>
      </c>
      <c r="AQ6" s="621"/>
      <c r="AR6" s="621"/>
      <c r="AS6" s="621"/>
      <c r="AT6" s="621"/>
      <c r="AU6" s="621"/>
      <c r="AV6" s="621"/>
      <c r="AW6" s="621"/>
      <c r="AX6" s="621"/>
      <c r="AY6" s="621"/>
      <c r="AZ6" s="621"/>
      <c r="BA6" s="621"/>
      <c r="BB6" s="621"/>
      <c r="BC6" s="621"/>
      <c r="BD6" s="621"/>
      <c r="BE6" s="621"/>
      <c r="BF6" s="622"/>
      <c r="BG6" s="623">
        <v>581040</v>
      </c>
      <c r="BH6" s="624"/>
      <c r="BI6" s="624"/>
      <c r="BJ6" s="624"/>
      <c r="BK6" s="624"/>
      <c r="BL6" s="624"/>
      <c r="BM6" s="624"/>
      <c r="BN6" s="625"/>
      <c r="BO6" s="626">
        <v>100</v>
      </c>
      <c r="BP6" s="626"/>
      <c r="BQ6" s="626"/>
      <c r="BR6" s="626"/>
      <c r="BS6" s="627" t="s">
        <v>136</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62909</v>
      </c>
      <c r="CS6" s="624"/>
      <c r="CT6" s="624"/>
      <c r="CU6" s="624"/>
      <c r="CV6" s="624"/>
      <c r="CW6" s="624"/>
      <c r="CX6" s="624"/>
      <c r="CY6" s="625"/>
      <c r="CZ6" s="617">
        <v>0.7</v>
      </c>
      <c r="DA6" s="618"/>
      <c r="DB6" s="618"/>
      <c r="DC6" s="634"/>
      <c r="DD6" s="632" t="s">
        <v>227</v>
      </c>
      <c r="DE6" s="624"/>
      <c r="DF6" s="624"/>
      <c r="DG6" s="624"/>
      <c r="DH6" s="624"/>
      <c r="DI6" s="624"/>
      <c r="DJ6" s="624"/>
      <c r="DK6" s="624"/>
      <c r="DL6" s="624"/>
      <c r="DM6" s="624"/>
      <c r="DN6" s="624"/>
      <c r="DO6" s="624"/>
      <c r="DP6" s="625"/>
      <c r="DQ6" s="632">
        <v>62909</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133</v>
      </c>
      <c r="S7" s="624"/>
      <c r="T7" s="624"/>
      <c r="U7" s="624"/>
      <c r="V7" s="624"/>
      <c r="W7" s="624"/>
      <c r="X7" s="624"/>
      <c r="Y7" s="625"/>
      <c r="Z7" s="626">
        <v>0</v>
      </c>
      <c r="AA7" s="626"/>
      <c r="AB7" s="626"/>
      <c r="AC7" s="626"/>
      <c r="AD7" s="627">
        <v>133</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182841</v>
      </c>
      <c r="BH7" s="624"/>
      <c r="BI7" s="624"/>
      <c r="BJ7" s="624"/>
      <c r="BK7" s="624"/>
      <c r="BL7" s="624"/>
      <c r="BM7" s="624"/>
      <c r="BN7" s="625"/>
      <c r="BO7" s="626">
        <v>31.5</v>
      </c>
      <c r="BP7" s="626"/>
      <c r="BQ7" s="626"/>
      <c r="BR7" s="626"/>
      <c r="BS7" s="627" t="s">
        <v>227</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3267273</v>
      </c>
      <c r="CS7" s="624"/>
      <c r="CT7" s="624"/>
      <c r="CU7" s="624"/>
      <c r="CV7" s="624"/>
      <c r="CW7" s="624"/>
      <c r="CX7" s="624"/>
      <c r="CY7" s="625"/>
      <c r="CZ7" s="626">
        <v>34.700000000000003</v>
      </c>
      <c r="DA7" s="626"/>
      <c r="DB7" s="626"/>
      <c r="DC7" s="626"/>
      <c r="DD7" s="632">
        <v>2059952</v>
      </c>
      <c r="DE7" s="624"/>
      <c r="DF7" s="624"/>
      <c r="DG7" s="624"/>
      <c r="DH7" s="624"/>
      <c r="DI7" s="624"/>
      <c r="DJ7" s="624"/>
      <c r="DK7" s="624"/>
      <c r="DL7" s="624"/>
      <c r="DM7" s="624"/>
      <c r="DN7" s="624"/>
      <c r="DO7" s="624"/>
      <c r="DP7" s="625"/>
      <c r="DQ7" s="632">
        <v>1115748</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1048</v>
      </c>
      <c r="S8" s="624"/>
      <c r="T8" s="624"/>
      <c r="U8" s="624"/>
      <c r="V8" s="624"/>
      <c r="W8" s="624"/>
      <c r="X8" s="624"/>
      <c r="Y8" s="625"/>
      <c r="Z8" s="626">
        <v>0</v>
      </c>
      <c r="AA8" s="626"/>
      <c r="AB8" s="626"/>
      <c r="AC8" s="626"/>
      <c r="AD8" s="627">
        <v>1048</v>
      </c>
      <c r="AE8" s="627"/>
      <c r="AF8" s="627"/>
      <c r="AG8" s="627"/>
      <c r="AH8" s="627"/>
      <c r="AI8" s="627"/>
      <c r="AJ8" s="627"/>
      <c r="AK8" s="627"/>
      <c r="AL8" s="628">
        <v>0</v>
      </c>
      <c r="AM8" s="629"/>
      <c r="AN8" s="629"/>
      <c r="AO8" s="630"/>
      <c r="AP8" s="620" t="s">
        <v>238</v>
      </c>
      <c r="AQ8" s="621"/>
      <c r="AR8" s="621"/>
      <c r="AS8" s="621"/>
      <c r="AT8" s="621"/>
      <c r="AU8" s="621"/>
      <c r="AV8" s="621"/>
      <c r="AW8" s="621"/>
      <c r="AX8" s="621"/>
      <c r="AY8" s="621"/>
      <c r="AZ8" s="621"/>
      <c r="BA8" s="621"/>
      <c r="BB8" s="621"/>
      <c r="BC8" s="621"/>
      <c r="BD8" s="621"/>
      <c r="BE8" s="621"/>
      <c r="BF8" s="622"/>
      <c r="BG8" s="623">
        <v>8991</v>
      </c>
      <c r="BH8" s="624"/>
      <c r="BI8" s="624"/>
      <c r="BJ8" s="624"/>
      <c r="BK8" s="624"/>
      <c r="BL8" s="624"/>
      <c r="BM8" s="624"/>
      <c r="BN8" s="625"/>
      <c r="BO8" s="626">
        <v>1.5</v>
      </c>
      <c r="BP8" s="626"/>
      <c r="BQ8" s="626"/>
      <c r="BR8" s="626"/>
      <c r="BS8" s="627" t="s">
        <v>136</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1917037</v>
      </c>
      <c r="CS8" s="624"/>
      <c r="CT8" s="624"/>
      <c r="CU8" s="624"/>
      <c r="CV8" s="624"/>
      <c r="CW8" s="624"/>
      <c r="CX8" s="624"/>
      <c r="CY8" s="625"/>
      <c r="CZ8" s="626">
        <v>20.399999999999999</v>
      </c>
      <c r="DA8" s="626"/>
      <c r="DB8" s="626"/>
      <c r="DC8" s="626"/>
      <c r="DD8" s="632">
        <v>661935</v>
      </c>
      <c r="DE8" s="624"/>
      <c r="DF8" s="624"/>
      <c r="DG8" s="624"/>
      <c r="DH8" s="624"/>
      <c r="DI8" s="624"/>
      <c r="DJ8" s="624"/>
      <c r="DK8" s="624"/>
      <c r="DL8" s="624"/>
      <c r="DM8" s="624"/>
      <c r="DN8" s="624"/>
      <c r="DO8" s="624"/>
      <c r="DP8" s="625"/>
      <c r="DQ8" s="632">
        <v>818116</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791</v>
      </c>
      <c r="S9" s="624"/>
      <c r="T9" s="624"/>
      <c r="U9" s="624"/>
      <c r="V9" s="624"/>
      <c r="W9" s="624"/>
      <c r="X9" s="624"/>
      <c r="Y9" s="625"/>
      <c r="Z9" s="626">
        <v>0</v>
      </c>
      <c r="AA9" s="626"/>
      <c r="AB9" s="626"/>
      <c r="AC9" s="626"/>
      <c r="AD9" s="627">
        <v>791</v>
      </c>
      <c r="AE9" s="627"/>
      <c r="AF9" s="627"/>
      <c r="AG9" s="627"/>
      <c r="AH9" s="627"/>
      <c r="AI9" s="627"/>
      <c r="AJ9" s="627"/>
      <c r="AK9" s="627"/>
      <c r="AL9" s="628">
        <v>0</v>
      </c>
      <c r="AM9" s="629"/>
      <c r="AN9" s="629"/>
      <c r="AO9" s="630"/>
      <c r="AP9" s="620" t="s">
        <v>241</v>
      </c>
      <c r="AQ9" s="621"/>
      <c r="AR9" s="621"/>
      <c r="AS9" s="621"/>
      <c r="AT9" s="621"/>
      <c r="AU9" s="621"/>
      <c r="AV9" s="621"/>
      <c r="AW9" s="621"/>
      <c r="AX9" s="621"/>
      <c r="AY9" s="621"/>
      <c r="AZ9" s="621"/>
      <c r="BA9" s="621"/>
      <c r="BB9" s="621"/>
      <c r="BC9" s="621"/>
      <c r="BD9" s="621"/>
      <c r="BE9" s="621"/>
      <c r="BF9" s="622"/>
      <c r="BG9" s="623">
        <v>150977</v>
      </c>
      <c r="BH9" s="624"/>
      <c r="BI9" s="624"/>
      <c r="BJ9" s="624"/>
      <c r="BK9" s="624"/>
      <c r="BL9" s="624"/>
      <c r="BM9" s="624"/>
      <c r="BN9" s="625"/>
      <c r="BO9" s="626">
        <v>26</v>
      </c>
      <c r="BP9" s="626"/>
      <c r="BQ9" s="626"/>
      <c r="BR9" s="626"/>
      <c r="BS9" s="627" t="s">
        <v>227</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843042</v>
      </c>
      <c r="CS9" s="624"/>
      <c r="CT9" s="624"/>
      <c r="CU9" s="624"/>
      <c r="CV9" s="624"/>
      <c r="CW9" s="624"/>
      <c r="CX9" s="624"/>
      <c r="CY9" s="625"/>
      <c r="CZ9" s="626">
        <v>9</v>
      </c>
      <c r="DA9" s="626"/>
      <c r="DB9" s="626"/>
      <c r="DC9" s="626"/>
      <c r="DD9" s="632">
        <v>29865</v>
      </c>
      <c r="DE9" s="624"/>
      <c r="DF9" s="624"/>
      <c r="DG9" s="624"/>
      <c r="DH9" s="624"/>
      <c r="DI9" s="624"/>
      <c r="DJ9" s="624"/>
      <c r="DK9" s="624"/>
      <c r="DL9" s="624"/>
      <c r="DM9" s="624"/>
      <c r="DN9" s="624"/>
      <c r="DO9" s="624"/>
      <c r="DP9" s="625"/>
      <c r="DQ9" s="632">
        <v>581221</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136</v>
      </c>
      <c r="S10" s="624"/>
      <c r="T10" s="624"/>
      <c r="U10" s="624"/>
      <c r="V10" s="624"/>
      <c r="W10" s="624"/>
      <c r="X10" s="624"/>
      <c r="Y10" s="625"/>
      <c r="Z10" s="626" t="s">
        <v>227</v>
      </c>
      <c r="AA10" s="626"/>
      <c r="AB10" s="626"/>
      <c r="AC10" s="626"/>
      <c r="AD10" s="627" t="s">
        <v>227</v>
      </c>
      <c r="AE10" s="627"/>
      <c r="AF10" s="627"/>
      <c r="AG10" s="627"/>
      <c r="AH10" s="627"/>
      <c r="AI10" s="627"/>
      <c r="AJ10" s="627"/>
      <c r="AK10" s="627"/>
      <c r="AL10" s="628" t="s">
        <v>136</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13741</v>
      </c>
      <c r="BH10" s="624"/>
      <c r="BI10" s="624"/>
      <c r="BJ10" s="624"/>
      <c r="BK10" s="624"/>
      <c r="BL10" s="624"/>
      <c r="BM10" s="624"/>
      <c r="BN10" s="625"/>
      <c r="BO10" s="626">
        <v>2.4</v>
      </c>
      <c r="BP10" s="626"/>
      <c r="BQ10" s="626"/>
      <c r="BR10" s="626"/>
      <c r="BS10" s="627" t="s">
        <v>136</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25500</v>
      </c>
      <c r="CS10" s="624"/>
      <c r="CT10" s="624"/>
      <c r="CU10" s="624"/>
      <c r="CV10" s="624"/>
      <c r="CW10" s="624"/>
      <c r="CX10" s="624"/>
      <c r="CY10" s="625"/>
      <c r="CZ10" s="626">
        <v>0.3</v>
      </c>
      <c r="DA10" s="626"/>
      <c r="DB10" s="626"/>
      <c r="DC10" s="626"/>
      <c r="DD10" s="632">
        <v>23726</v>
      </c>
      <c r="DE10" s="624"/>
      <c r="DF10" s="624"/>
      <c r="DG10" s="624"/>
      <c r="DH10" s="624"/>
      <c r="DI10" s="624"/>
      <c r="DJ10" s="624"/>
      <c r="DK10" s="624"/>
      <c r="DL10" s="624"/>
      <c r="DM10" s="624"/>
      <c r="DN10" s="624"/>
      <c r="DO10" s="624"/>
      <c r="DP10" s="625"/>
      <c r="DQ10" s="632">
        <v>7700</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136946</v>
      </c>
      <c r="S11" s="624"/>
      <c r="T11" s="624"/>
      <c r="U11" s="624"/>
      <c r="V11" s="624"/>
      <c r="W11" s="624"/>
      <c r="X11" s="624"/>
      <c r="Y11" s="625"/>
      <c r="Z11" s="628">
        <v>1.3</v>
      </c>
      <c r="AA11" s="629"/>
      <c r="AB11" s="629"/>
      <c r="AC11" s="635"/>
      <c r="AD11" s="632">
        <v>136946</v>
      </c>
      <c r="AE11" s="624"/>
      <c r="AF11" s="624"/>
      <c r="AG11" s="624"/>
      <c r="AH11" s="624"/>
      <c r="AI11" s="624"/>
      <c r="AJ11" s="624"/>
      <c r="AK11" s="625"/>
      <c r="AL11" s="628">
        <v>3.2</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9132</v>
      </c>
      <c r="BH11" s="624"/>
      <c r="BI11" s="624"/>
      <c r="BJ11" s="624"/>
      <c r="BK11" s="624"/>
      <c r="BL11" s="624"/>
      <c r="BM11" s="624"/>
      <c r="BN11" s="625"/>
      <c r="BO11" s="626">
        <v>1.6</v>
      </c>
      <c r="BP11" s="626"/>
      <c r="BQ11" s="626"/>
      <c r="BR11" s="626"/>
      <c r="BS11" s="627" t="s">
        <v>227</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704936</v>
      </c>
      <c r="CS11" s="624"/>
      <c r="CT11" s="624"/>
      <c r="CU11" s="624"/>
      <c r="CV11" s="624"/>
      <c r="CW11" s="624"/>
      <c r="CX11" s="624"/>
      <c r="CY11" s="625"/>
      <c r="CZ11" s="626">
        <v>7.5</v>
      </c>
      <c r="DA11" s="626"/>
      <c r="DB11" s="626"/>
      <c r="DC11" s="626"/>
      <c r="DD11" s="632">
        <v>243906</v>
      </c>
      <c r="DE11" s="624"/>
      <c r="DF11" s="624"/>
      <c r="DG11" s="624"/>
      <c r="DH11" s="624"/>
      <c r="DI11" s="624"/>
      <c r="DJ11" s="624"/>
      <c r="DK11" s="624"/>
      <c r="DL11" s="624"/>
      <c r="DM11" s="624"/>
      <c r="DN11" s="624"/>
      <c r="DO11" s="624"/>
      <c r="DP11" s="625"/>
      <c r="DQ11" s="632">
        <v>410517</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136</v>
      </c>
      <c r="S12" s="624"/>
      <c r="T12" s="624"/>
      <c r="U12" s="624"/>
      <c r="V12" s="624"/>
      <c r="W12" s="624"/>
      <c r="X12" s="624"/>
      <c r="Y12" s="625"/>
      <c r="Z12" s="626" t="s">
        <v>136</v>
      </c>
      <c r="AA12" s="626"/>
      <c r="AB12" s="626"/>
      <c r="AC12" s="626"/>
      <c r="AD12" s="627" t="s">
        <v>227</v>
      </c>
      <c r="AE12" s="627"/>
      <c r="AF12" s="627"/>
      <c r="AG12" s="627"/>
      <c r="AH12" s="627"/>
      <c r="AI12" s="627"/>
      <c r="AJ12" s="627"/>
      <c r="AK12" s="627"/>
      <c r="AL12" s="628" t="s">
        <v>136</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335397</v>
      </c>
      <c r="BH12" s="624"/>
      <c r="BI12" s="624"/>
      <c r="BJ12" s="624"/>
      <c r="BK12" s="624"/>
      <c r="BL12" s="624"/>
      <c r="BM12" s="624"/>
      <c r="BN12" s="625"/>
      <c r="BO12" s="626">
        <v>57.7</v>
      </c>
      <c r="BP12" s="626"/>
      <c r="BQ12" s="626"/>
      <c r="BR12" s="626"/>
      <c r="BS12" s="627" t="s">
        <v>227</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163903</v>
      </c>
      <c r="CS12" s="624"/>
      <c r="CT12" s="624"/>
      <c r="CU12" s="624"/>
      <c r="CV12" s="624"/>
      <c r="CW12" s="624"/>
      <c r="CX12" s="624"/>
      <c r="CY12" s="625"/>
      <c r="CZ12" s="626">
        <v>1.7</v>
      </c>
      <c r="DA12" s="626"/>
      <c r="DB12" s="626"/>
      <c r="DC12" s="626"/>
      <c r="DD12" s="632" t="s">
        <v>227</v>
      </c>
      <c r="DE12" s="624"/>
      <c r="DF12" s="624"/>
      <c r="DG12" s="624"/>
      <c r="DH12" s="624"/>
      <c r="DI12" s="624"/>
      <c r="DJ12" s="624"/>
      <c r="DK12" s="624"/>
      <c r="DL12" s="624"/>
      <c r="DM12" s="624"/>
      <c r="DN12" s="624"/>
      <c r="DO12" s="624"/>
      <c r="DP12" s="625"/>
      <c r="DQ12" s="632">
        <v>137820</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227</v>
      </c>
      <c r="S13" s="624"/>
      <c r="T13" s="624"/>
      <c r="U13" s="624"/>
      <c r="V13" s="624"/>
      <c r="W13" s="624"/>
      <c r="X13" s="624"/>
      <c r="Y13" s="625"/>
      <c r="Z13" s="626" t="s">
        <v>136</v>
      </c>
      <c r="AA13" s="626"/>
      <c r="AB13" s="626"/>
      <c r="AC13" s="626"/>
      <c r="AD13" s="627" t="s">
        <v>227</v>
      </c>
      <c r="AE13" s="627"/>
      <c r="AF13" s="627"/>
      <c r="AG13" s="627"/>
      <c r="AH13" s="627"/>
      <c r="AI13" s="627"/>
      <c r="AJ13" s="627"/>
      <c r="AK13" s="627"/>
      <c r="AL13" s="628" t="s">
        <v>136</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335245</v>
      </c>
      <c r="BH13" s="624"/>
      <c r="BI13" s="624"/>
      <c r="BJ13" s="624"/>
      <c r="BK13" s="624"/>
      <c r="BL13" s="624"/>
      <c r="BM13" s="624"/>
      <c r="BN13" s="625"/>
      <c r="BO13" s="626">
        <v>57.7</v>
      </c>
      <c r="BP13" s="626"/>
      <c r="BQ13" s="626"/>
      <c r="BR13" s="626"/>
      <c r="BS13" s="627" t="s">
        <v>136</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460987</v>
      </c>
      <c r="CS13" s="624"/>
      <c r="CT13" s="624"/>
      <c r="CU13" s="624"/>
      <c r="CV13" s="624"/>
      <c r="CW13" s="624"/>
      <c r="CX13" s="624"/>
      <c r="CY13" s="625"/>
      <c r="CZ13" s="626">
        <v>4.9000000000000004</v>
      </c>
      <c r="DA13" s="626"/>
      <c r="DB13" s="626"/>
      <c r="DC13" s="626"/>
      <c r="DD13" s="632">
        <v>290858</v>
      </c>
      <c r="DE13" s="624"/>
      <c r="DF13" s="624"/>
      <c r="DG13" s="624"/>
      <c r="DH13" s="624"/>
      <c r="DI13" s="624"/>
      <c r="DJ13" s="624"/>
      <c r="DK13" s="624"/>
      <c r="DL13" s="624"/>
      <c r="DM13" s="624"/>
      <c r="DN13" s="624"/>
      <c r="DO13" s="624"/>
      <c r="DP13" s="625"/>
      <c r="DQ13" s="632">
        <v>171221</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77</v>
      </c>
      <c r="S14" s="624"/>
      <c r="T14" s="624"/>
      <c r="U14" s="624"/>
      <c r="V14" s="624"/>
      <c r="W14" s="624"/>
      <c r="X14" s="624"/>
      <c r="Y14" s="625"/>
      <c r="Z14" s="626">
        <v>0</v>
      </c>
      <c r="AA14" s="626"/>
      <c r="AB14" s="626"/>
      <c r="AC14" s="626"/>
      <c r="AD14" s="627">
        <v>77</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22749</v>
      </c>
      <c r="BH14" s="624"/>
      <c r="BI14" s="624"/>
      <c r="BJ14" s="624"/>
      <c r="BK14" s="624"/>
      <c r="BL14" s="624"/>
      <c r="BM14" s="624"/>
      <c r="BN14" s="625"/>
      <c r="BO14" s="626">
        <v>3.9</v>
      </c>
      <c r="BP14" s="626"/>
      <c r="BQ14" s="626"/>
      <c r="BR14" s="626"/>
      <c r="BS14" s="627" t="s">
        <v>136</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344983</v>
      </c>
      <c r="CS14" s="624"/>
      <c r="CT14" s="624"/>
      <c r="CU14" s="624"/>
      <c r="CV14" s="624"/>
      <c r="CW14" s="624"/>
      <c r="CX14" s="624"/>
      <c r="CY14" s="625"/>
      <c r="CZ14" s="626">
        <v>3.7</v>
      </c>
      <c r="DA14" s="626"/>
      <c r="DB14" s="626"/>
      <c r="DC14" s="626"/>
      <c r="DD14" s="632">
        <v>131</v>
      </c>
      <c r="DE14" s="624"/>
      <c r="DF14" s="624"/>
      <c r="DG14" s="624"/>
      <c r="DH14" s="624"/>
      <c r="DI14" s="624"/>
      <c r="DJ14" s="624"/>
      <c r="DK14" s="624"/>
      <c r="DL14" s="624"/>
      <c r="DM14" s="624"/>
      <c r="DN14" s="624"/>
      <c r="DO14" s="624"/>
      <c r="DP14" s="625"/>
      <c r="DQ14" s="632">
        <v>344983</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227</v>
      </c>
      <c r="S15" s="624"/>
      <c r="T15" s="624"/>
      <c r="U15" s="624"/>
      <c r="V15" s="624"/>
      <c r="W15" s="624"/>
      <c r="X15" s="624"/>
      <c r="Y15" s="625"/>
      <c r="Z15" s="626" t="s">
        <v>136</v>
      </c>
      <c r="AA15" s="626"/>
      <c r="AB15" s="626"/>
      <c r="AC15" s="626"/>
      <c r="AD15" s="627" t="s">
        <v>136</v>
      </c>
      <c r="AE15" s="627"/>
      <c r="AF15" s="627"/>
      <c r="AG15" s="627"/>
      <c r="AH15" s="627"/>
      <c r="AI15" s="627"/>
      <c r="AJ15" s="627"/>
      <c r="AK15" s="627"/>
      <c r="AL15" s="628" t="s">
        <v>227</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40053</v>
      </c>
      <c r="BH15" s="624"/>
      <c r="BI15" s="624"/>
      <c r="BJ15" s="624"/>
      <c r="BK15" s="624"/>
      <c r="BL15" s="624"/>
      <c r="BM15" s="624"/>
      <c r="BN15" s="625"/>
      <c r="BO15" s="626">
        <v>6.9</v>
      </c>
      <c r="BP15" s="626"/>
      <c r="BQ15" s="626"/>
      <c r="BR15" s="626"/>
      <c r="BS15" s="627" t="s">
        <v>136</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518095</v>
      </c>
      <c r="CS15" s="624"/>
      <c r="CT15" s="624"/>
      <c r="CU15" s="624"/>
      <c r="CV15" s="624"/>
      <c r="CW15" s="624"/>
      <c r="CX15" s="624"/>
      <c r="CY15" s="625"/>
      <c r="CZ15" s="626">
        <v>5.5</v>
      </c>
      <c r="DA15" s="626"/>
      <c r="DB15" s="626"/>
      <c r="DC15" s="626"/>
      <c r="DD15" s="632">
        <v>47440</v>
      </c>
      <c r="DE15" s="624"/>
      <c r="DF15" s="624"/>
      <c r="DG15" s="624"/>
      <c r="DH15" s="624"/>
      <c r="DI15" s="624"/>
      <c r="DJ15" s="624"/>
      <c r="DK15" s="624"/>
      <c r="DL15" s="624"/>
      <c r="DM15" s="624"/>
      <c r="DN15" s="624"/>
      <c r="DO15" s="624"/>
      <c r="DP15" s="625"/>
      <c r="DQ15" s="632">
        <v>434046</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4445</v>
      </c>
      <c r="S16" s="624"/>
      <c r="T16" s="624"/>
      <c r="U16" s="624"/>
      <c r="V16" s="624"/>
      <c r="W16" s="624"/>
      <c r="X16" s="624"/>
      <c r="Y16" s="625"/>
      <c r="Z16" s="626">
        <v>0</v>
      </c>
      <c r="AA16" s="626"/>
      <c r="AB16" s="626"/>
      <c r="AC16" s="626"/>
      <c r="AD16" s="627">
        <v>4445</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136</v>
      </c>
      <c r="BH16" s="624"/>
      <c r="BI16" s="624"/>
      <c r="BJ16" s="624"/>
      <c r="BK16" s="624"/>
      <c r="BL16" s="624"/>
      <c r="BM16" s="624"/>
      <c r="BN16" s="625"/>
      <c r="BO16" s="626" t="s">
        <v>136</v>
      </c>
      <c r="BP16" s="626"/>
      <c r="BQ16" s="626"/>
      <c r="BR16" s="626"/>
      <c r="BS16" s="627" t="s">
        <v>227</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43879</v>
      </c>
      <c r="CS16" s="624"/>
      <c r="CT16" s="624"/>
      <c r="CU16" s="624"/>
      <c r="CV16" s="624"/>
      <c r="CW16" s="624"/>
      <c r="CX16" s="624"/>
      <c r="CY16" s="625"/>
      <c r="CZ16" s="626">
        <v>0.5</v>
      </c>
      <c r="DA16" s="626"/>
      <c r="DB16" s="626"/>
      <c r="DC16" s="626"/>
      <c r="DD16" s="632" t="s">
        <v>227</v>
      </c>
      <c r="DE16" s="624"/>
      <c r="DF16" s="624"/>
      <c r="DG16" s="624"/>
      <c r="DH16" s="624"/>
      <c r="DI16" s="624"/>
      <c r="DJ16" s="624"/>
      <c r="DK16" s="624"/>
      <c r="DL16" s="624"/>
      <c r="DM16" s="624"/>
      <c r="DN16" s="624"/>
      <c r="DO16" s="624"/>
      <c r="DP16" s="625"/>
      <c r="DQ16" s="632">
        <v>239</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5989</v>
      </c>
      <c r="S17" s="624"/>
      <c r="T17" s="624"/>
      <c r="U17" s="624"/>
      <c r="V17" s="624"/>
      <c r="W17" s="624"/>
      <c r="X17" s="624"/>
      <c r="Y17" s="625"/>
      <c r="Z17" s="626">
        <v>0.1</v>
      </c>
      <c r="AA17" s="626"/>
      <c r="AB17" s="626"/>
      <c r="AC17" s="626"/>
      <c r="AD17" s="627">
        <v>5989</v>
      </c>
      <c r="AE17" s="627"/>
      <c r="AF17" s="627"/>
      <c r="AG17" s="627"/>
      <c r="AH17" s="627"/>
      <c r="AI17" s="627"/>
      <c r="AJ17" s="627"/>
      <c r="AK17" s="627"/>
      <c r="AL17" s="628">
        <v>0.1</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136</v>
      </c>
      <c r="BH17" s="624"/>
      <c r="BI17" s="624"/>
      <c r="BJ17" s="624"/>
      <c r="BK17" s="624"/>
      <c r="BL17" s="624"/>
      <c r="BM17" s="624"/>
      <c r="BN17" s="625"/>
      <c r="BO17" s="626" t="s">
        <v>227</v>
      </c>
      <c r="BP17" s="626"/>
      <c r="BQ17" s="626"/>
      <c r="BR17" s="626"/>
      <c r="BS17" s="627" t="s">
        <v>227</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1057152</v>
      </c>
      <c r="CS17" s="624"/>
      <c r="CT17" s="624"/>
      <c r="CU17" s="624"/>
      <c r="CV17" s="624"/>
      <c r="CW17" s="624"/>
      <c r="CX17" s="624"/>
      <c r="CY17" s="625"/>
      <c r="CZ17" s="626">
        <v>11.2</v>
      </c>
      <c r="DA17" s="626"/>
      <c r="DB17" s="626"/>
      <c r="DC17" s="626"/>
      <c r="DD17" s="632" t="s">
        <v>136</v>
      </c>
      <c r="DE17" s="624"/>
      <c r="DF17" s="624"/>
      <c r="DG17" s="624"/>
      <c r="DH17" s="624"/>
      <c r="DI17" s="624"/>
      <c r="DJ17" s="624"/>
      <c r="DK17" s="624"/>
      <c r="DL17" s="624"/>
      <c r="DM17" s="624"/>
      <c r="DN17" s="624"/>
      <c r="DO17" s="624"/>
      <c r="DP17" s="625"/>
      <c r="DQ17" s="632">
        <v>1057152</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1277</v>
      </c>
      <c r="S18" s="624"/>
      <c r="T18" s="624"/>
      <c r="U18" s="624"/>
      <c r="V18" s="624"/>
      <c r="W18" s="624"/>
      <c r="X18" s="624"/>
      <c r="Y18" s="625"/>
      <c r="Z18" s="626">
        <v>0</v>
      </c>
      <c r="AA18" s="626"/>
      <c r="AB18" s="626"/>
      <c r="AC18" s="626"/>
      <c r="AD18" s="627">
        <v>1277</v>
      </c>
      <c r="AE18" s="627"/>
      <c r="AF18" s="627"/>
      <c r="AG18" s="627"/>
      <c r="AH18" s="627"/>
      <c r="AI18" s="627"/>
      <c r="AJ18" s="627"/>
      <c r="AK18" s="627"/>
      <c r="AL18" s="628">
        <v>0</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227</v>
      </c>
      <c r="BH18" s="624"/>
      <c r="BI18" s="624"/>
      <c r="BJ18" s="624"/>
      <c r="BK18" s="624"/>
      <c r="BL18" s="624"/>
      <c r="BM18" s="624"/>
      <c r="BN18" s="625"/>
      <c r="BO18" s="626" t="s">
        <v>227</v>
      </c>
      <c r="BP18" s="626"/>
      <c r="BQ18" s="626"/>
      <c r="BR18" s="626"/>
      <c r="BS18" s="627" t="s">
        <v>227</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136</v>
      </c>
      <c r="CS18" s="624"/>
      <c r="CT18" s="624"/>
      <c r="CU18" s="624"/>
      <c r="CV18" s="624"/>
      <c r="CW18" s="624"/>
      <c r="CX18" s="624"/>
      <c r="CY18" s="625"/>
      <c r="CZ18" s="626" t="s">
        <v>227</v>
      </c>
      <c r="DA18" s="626"/>
      <c r="DB18" s="626"/>
      <c r="DC18" s="626"/>
      <c r="DD18" s="632" t="s">
        <v>227</v>
      </c>
      <c r="DE18" s="624"/>
      <c r="DF18" s="624"/>
      <c r="DG18" s="624"/>
      <c r="DH18" s="624"/>
      <c r="DI18" s="624"/>
      <c r="DJ18" s="624"/>
      <c r="DK18" s="624"/>
      <c r="DL18" s="624"/>
      <c r="DM18" s="624"/>
      <c r="DN18" s="624"/>
      <c r="DO18" s="624"/>
      <c r="DP18" s="625"/>
      <c r="DQ18" s="632" t="s">
        <v>227</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1012</v>
      </c>
      <c r="S19" s="624"/>
      <c r="T19" s="624"/>
      <c r="U19" s="624"/>
      <c r="V19" s="624"/>
      <c r="W19" s="624"/>
      <c r="X19" s="624"/>
      <c r="Y19" s="625"/>
      <c r="Z19" s="626">
        <v>0</v>
      </c>
      <c r="AA19" s="626"/>
      <c r="AB19" s="626"/>
      <c r="AC19" s="626"/>
      <c r="AD19" s="627">
        <v>1012</v>
      </c>
      <c r="AE19" s="627"/>
      <c r="AF19" s="627"/>
      <c r="AG19" s="627"/>
      <c r="AH19" s="627"/>
      <c r="AI19" s="627"/>
      <c r="AJ19" s="627"/>
      <c r="AK19" s="627"/>
      <c r="AL19" s="628">
        <v>0</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227</v>
      </c>
      <c r="BH19" s="624"/>
      <c r="BI19" s="624"/>
      <c r="BJ19" s="624"/>
      <c r="BK19" s="624"/>
      <c r="BL19" s="624"/>
      <c r="BM19" s="624"/>
      <c r="BN19" s="625"/>
      <c r="BO19" s="626" t="s">
        <v>227</v>
      </c>
      <c r="BP19" s="626"/>
      <c r="BQ19" s="626"/>
      <c r="BR19" s="626"/>
      <c r="BS19" s="627" t="s">
        <v>227</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136</v>
      </c>
      <c r="CS19" s="624"/>
      <c r="CT19" s="624"/>
      <c r="CU19" s="624"/>
      <c r="CV19" s="624"/>
      <c r="CW19" s="624"/>
      <c r="CX19" s="624"/>
      <c r="CY19" s="625"/>
      <c r="CZ19" s="626" t="s">
        <v>227</v>
      </c>
      <c r="DA19" s="626"/>
      <c r="DB19" s="626"/>
      <c r="DC19" s="626"/>
      <c r="DD19" s="632" t="s">
        <v>227</v>
      </c>
      <c r="DE19" s="624"/>
      <c r="DF19" s="624"/>
      <c r="DG19" s="624"/>
      <c r="DH19" s="624"/>
      <c r="DI19" s="624"/>
      <c r="DJ19" s="624"/>
      <c r="DK19" s="624"/>
      <c r="DL19" s="624"/>
      <c r="DM19" s="624"/>
      <c r="DN19" s="624"/>
      <c r="DO19" s="624"/>
      <c r="DP19" s="625"/>
      <c r="DQ19" s="632" t="s">
        <v>136</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265</v>
      </c>
      <c r="S20" s="624"/>
      <c r="T20" s="624"/>
      <c r="U20" s="624"/>
      <c r="V20" s="624"/>
      <c r="W20" s="624"/>
      <c r="X20" s="624"/>
      <c r="Y20" s="625"/>
      <c r="Z20" s="626">
        <v>0</v>
      </c>
      <c r="AA20" s="626"/>
      <c r="AB20" s="626"/>
      <c r="AC20" s="626"/>
      <c r="AD20" s="627">
        <v>265</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136</v>
      </c>
      <c r="BH20" s="624"/>
      <c r="BI20" s="624"/>
      <c r="BJ20" s="624"/>
      <c r="BK20" s="624"/>
      <c r="BL20" s="624"/>
      <c r="BM20" s="624"/>
      <c r="BN20" s="625"/>
      <c r="BO20" s="626" t="s">
        <v>227</v>
      </c>
      <c r="BP20" s="626"/>
      <c r="BQ20" s="626"/>
      <c r="BR20" s="626"/>
      <c r="BS20" s="627" t="s">
        <v>136</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9409696</v>
      </c>
      <c r="CS20" s="624"/>
      <c r="CT20" s="624"/>
      <c r="CU20" s="624"/>
      <c r="CV20" s="624"/>
      <c r="CW20" s="624"/>
      <c r="CX20" s="624"/>
      <c r="CY20" s="625"/>
      <c r="CZ20" s="626">
        <v>100</v>
      </c>
      <c r="DA20" s="626"/>
      <c r="DB20" s="626"/>
      <c r="DC20" s="626"/>
      <c r="DD20" s="632">
        <v>3357813</v>
      </c>
      <c r="DE20" s="624"/>
      <c r="DF20" s="624"/>
      <c r="DG20" s="624"/>
      <c r="DH20" s="624"/>
      <c r="DI20" s="624"/>
      <c r="DJ20" s="624"/>
      <c r="DK20" s="624"/>
      <c r="DL20" s="624"/>
      <c r="DM20" s="624"/>
      <c r="DN20" s="624"/>
      <c r="DO20" s="624"/>
      <c r="DP20" s="625"/>
      <c r="DQ20" s="632">
        <v>5141672</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3839496</v>
      </c>
      <c r="S21" s="624"/>
      <c r="T21" s="624"/>
      <c r="U21" s="624"/>
      <c r="V21" s="624"/>
      <c r="W21" s="624"/>
      <c r="X21" s="624"/>
      <c r="Y21" s="625"/>
      <c r="Z21" s="626">
        <v>37.200000000000003</v>
      </c>
      <c r="AA21" s="626"/>
      <c r="AB21" s="626"/>
      <c r="AC21" s="626"/>
      <c r="AD21" s="627">
        <v>3395790</v>
      </c>
      <c r="AE21" s="627"/>
      <c r="AF21" s="627"/>
      <c r="AG21" s="627"/>
      <c r="AH21" s="627"/>
      <c r="AI21" s="627"/>
      <c r="AJ21" s="627"/>
      <c r="AK21" s="627"/>
      <c r="AL21" s="628">
        <v>79.5</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227</v>
      </c>
      <c r="BH21" s="624"/>
      <c r="BI21" s="624"/>
      <c r="BJ21" s="624"/>
      <c r="BK21" s="624"/>
      <c r="BL21" s="624"/>
      <c r="BM21" s="624"/>
      <c r="BN21" s="625"/>
      <c r="BO21" s="626" t="s">
        <v>227</v>
      </c>
      <c r="BP21" s="626"/>
      <c r="BQ21" s="626"/>
      <c r="BR21" s="626"/>
      <c r="BS21" s="627" t="s">
        <v>136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3395790</v>
      </c>
      <c r="S22" s="624"/>
      <c r="T22" s="624"/>
      <c r="U22" s="624"/>
      <c r="V22" s="624"/>
      <c r="W22" s="624"/>
      <c r="X22" s="624"/>
      <c r="Y22" s="625"/>
      <c r="Z22" s="626">
        <v>32.9</v>
      </c>
      <c r="AA22" s="626"/>
      <c r="AB22" s="626"/>
      <c r="AC22" s="626"/>
      <c r="AD22" s="627">
        <v>3395790</v>
      </c>
      <c r="AE22" s="627"/>
      <c r="AF22" s="627"/>
      <c r="AG22" s="627"/>
      <c r="AH22" s="627"/>
      <c r="AI22" s="627"/>
      <c r="AJ22" s="627"/>
      <c r="AK22" s="627"/>
      <c r="AL22" s="628">
        <v>79.5</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227</v>
      </c>
      <c r="BH22" s="624"/>
      <c r="BI22" s="624"/>
      <c r="BJ22" s="624"/>
      <c r="BK22" s="624"/>
      <c r="BL22" s="624"/>
      <c r="BM22" s="624"/>
      <c r="BN22" s="625"/>
      <c r="BO22" s="626" t="s">
        <v>227</v>
      </c>
      <c r="BP22" s="626"/>
      <c r="BQ22" s="626"/>
      <c r="BR22" s="626"/>
      <c r="BS22" s="627" t="s">
        <v>227</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443687</v>
      </c>
      <c r="S23" s="624"/>
      <c r="T23" s="624"/>
      <c r="U23" s="624"/>
      <c r="V23" s="624"/>
      <c r="W23" s="624"/>
      <c r="X23" s="624"/>
      <c r="Y23" s="625"/>
      <c r="Z23" s="626">
        <v>4.3</v>
      </c>
      <c r="AA23" s="626"/>
      <c r="AB23" s="626"/>
      <c r="AC23" s="626"/>
      <c r="AD23" s="627" t="s">
        <v>227</v>
      </c>
      <c r="AE23" s="627"/>
      <c r="AF23" s="627"/>
      <c r="AG23" s="627"/>
      <c r="AH23" s="627"/>
      <c r="AI23" s="627"/>
      <c r="AJ23" s="627"/>
      <c r="AK23" s="627"/>
      <c r="AL23" s="628" t="s">
        <v>136</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227</v>
      </c>
      <c r="BH23" s="624"/>
      <c r="BI23" s="624"/>
      <c r="BJ23" s="624"/>
      <c r="BK23" s="624"/>
      <c r="BL23" s="624"/>
      <c r="BM23" s="624"/>
      <c r="BN23" s="625"/>
      <c r="BO23" s="626" t="s">
        <v>136</v>
      </c>
      <c r="BP23" s="626"/>
      <c r="BQ23" s="626"/>
      <c r="BR23" s="626"/>
      <c r="BS23" s="627" t="s">
        <v>136</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v>19</v>
      </c>
      <c r="S24" s="624"/>
      <c r="T24" s="624"/>
      <c r="U24" s="624"/>
      <c r="V24" s="624"/>
      <c r="W24" s="624"/>
      <c r="X24" s="624"/>
      <c r="Y24" s="625"/>
      <c r="Z24" s="626">
        <v>0</v>
      </c>
      <c r="AA24" s="626"/>
      <c r="AB24" s="626"/>
      <c r="AC24" s="626"/>
      <c r="AD24" s="627" t="s">
        <v>136</v>
      </c>
      <c r="AE24" s="627"/>
      <c r="AF24" s="627"/>
      <c r="AG24" s="627"/>
      <c r="AH24" s="627"/>
      <c r="AI24" s="627"/>
      <c r="AJ24" s="627"/>
      <c r="AK24" s="627"/>
      <c r="AL24" s="628" t="s">
        <v>227</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227</v>
      </c>
      <c r="BH24" s="624"/>
      <c r="BI24" s="624"/>
      <c r="BJ24" s="624"/>
      <c r="BK24" s="624"/>
      <c r="BL24" s="624"/>
      <c r="BM24" s="624"/>
      <c r="BN24" s="625"/>
      <c r="BO24" s="626" t="s">
        <v>227</v>
      </c>
      <c r="BP24" s="626"/>
      <c r="BQ24" s="626"/>
      <c r="BR24" s="626"/>
      <c r="BS24" s="627" t="s">
        <v>227</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2618959</v>
      </c>
      <c r="CS24" s="613"/>
      <c r="CT24" s="613"/>
      <c r="CU24" s="613"/>
      <c r="CV24" s="613"/>
      <c r="CW24" s="613"/>
      <c r="CX24" s="613"/>
      <c r="CY24" s="614"/>
      <c r="CZ24" s="617">
        <v>27.8</v>
      </c>
      <c r="DA24" s="618"/>
      <c r="DB24" s="618"/>
      <c r="DC24" s="634"/>
      <c r="DD24" s="653">
        <v>2108003</v>
      </c>
      <c r="DE24" s="613"/>
      <c r="DF24" s="613"/>
      <c r="DG24" s="613"/>
      <c r="DH24" s="613"/>
      <c r="DI24" s="613"/>
      <c r="DJ24" s="613"/>
      <c r="DK24" s="614"/>
      <c r="DL24" s="653">
        <v>1738790</v>
      </c>
      <c r="DM24" s="613"/>
      <c r="DN24" s="613"/>
      <c r="DO24" s="613"/>
      <c r="DP24" s="613"/>
      <c r="DQ24" s="613"/>
      <c r="DR24" s="613"/>
      <c r="DS24" s="613"/>
      <c r="DT24" s="613"/>
      <c r="DU24" s="613"/>
      <c r="DV24" s="614"/>
      <c r="DW24" s="617">
        <v>40.4</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4698732</v>
      </c>
      <c r="S25" s="624"/>
      <c r="T25" s="624"/>
      <c r="U25" s="624"/>
      <c r="V25" s="624"/>
      <c r="W25" s="624"/>
      <c r="X25" s="624"/>
      <c r="Y25" s="625"/>
      <c r="Z25" s="626">
        <v>45.5</v>
      </c>
      <c r="AA25" s="626"/>
      <c r="AB25" s="626"/>
      <c r="AC25" s="626"/>
      <c r="AD25" s="627">
        <v>4255026</v>
      </c>
      <c r="AE25" s="627"/>
      <c r="AF25" s="627"/>
      <c r="AG25" s="627"/>
      <c r="AH25" s="627"/>
      <c r="AI25" s="627"/>
      <c r="AJ25" s="627"/>
      <c r="AK25" s="627"/>
      <c r="AL25" s="628">
        <v>99.6</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227</v>
      </c>
      <c r="BH25" s="624"/>
      <c r="BI25" s="624"/>
      <c r="BJ25" s="624"/>
      <c r="BK25" s="624"/>
      <c r="BL25" s="624"/>
      <c r="BM25" s="624"/>
      <c r="BN25" s="625"/>
      <c r="BO25" s="626" t="s">
        <v>136</v>
      </c>
      <c r="BP25" s="626"/>
      <c r="BQ25" s="626"/>
      <c r="BR25" s="626"/>
      <c r="BS25" s="627" t="s">
        <v>227</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962691</v>
      </c>
      <c r="CS25" s="654"/>
      <c r="CT25" s="654"/>
      <c r="CU25" s="654"/>
      <c r="CV25" s="654"/>
      <c r="CW25" s="654"/>
      <c r="CX25" s="654"/>
      <c r="CY25" s="655"/>
      <c r="CZ25" s="628">
        <v>10.199999999999999</v>
      </c>
      <c r="DA25" s="656"/>
      <c r="DB25" s="656"/>
      <c r="DC25" s="658"/>
      <c r="DD25" s="632">
        <v>860190</v>
      </c>
      <c r="DE25" s="654"/>
      <c r="DF25" s="654"/>
      <c r="DG25" s="654"/>
      <c r="DH25" s="654"/>
      <c r="DI25" s="654"/>
      <c r="DJ25" s="654"/>
      <c r="DK25" s="655"/>
      <c r="DL25" s="632">
        <v>846537</v>
      </c>
      <c r="DM25" s="654"/>
      <c r="DN25" s="654"/>
      <c r="DO25" s="654"/>
      <c r="DP25" s="654"/>
      <c r="DQ25" s="654"/>
      <c r="DR25" s="654"/>
      <c r="DS25" s="654"/>
      <c r="DT25" s="654"/>
      <c r="DU25" s="654"/>
      <c r="DV25" s="655"/>
      <c r="DW25" s="628">
        <v>19.7</v>
      </c>
      <c r="DX25" s="656"/>
      <c r="DY25" s="656"/>
      <c r="DZ25" s="656"/>
      <c r="EA25" s="656"/>
      <c r="EB25" s="656"/>
      <c r="EC25" s="657"/>
    </row>
    <row r="26" spans="2:133" ht="11.25" customHeight="1" x14ac:dyDescent="0.2">
      <c r="B26" s="620" t="s">
        <v>294</v>
      </c>
      <c r="C26" s="621"/>
      <c r="D26" s="621"/>
      <c r="E26" s="621"/>
      <c r="F26" s="621"/>
      <c r="G26" s="621"/>
      <c r="H26" s="621"/>
      <c r="I26" s="621"/>
      <c r="J26" s="621"/>
      <c r="K26" s="621"/>
      <c r="L26" s="621"/>
      <c r="M26" s="621"/>
      <c r="N26" s="621"/>
      <c r="O26" s="621"/>
      <c r="P26" s="621"/>
      <c r="Q26" s="622"/>
      <c r="R26" s="623">
        <v>610</v>
      </c>
      <c r="S26" s="624"/>
      <c r="T26" s="624"/>
      <c r="U26" s="624"/>
      <c r="V26" s="624"/>
      <c r="W26" s="624"/>
      <c r="X26" s="624"/>
      <c r="Y26" s="625"/>
      <c r="Z26" s="626">
        <v>0</v>
      </c>
      <c r="AA26" s="626"/>
      <c r="AB26" s="626"/>
      <c r="AC26" s="626"/>
      <c r="AD26" s="627">
        <v>610</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136</v>
      </c>
      <c r="BH26" s="624"/>
      <c r="BI26" s="624"/>
      <c r="BJ26" s="624"/>
      <c r="BK26" s="624"/>
      <c r="BL26" s="624"/>
      <c r="BM26" s="624"/>
      <c r="BN26" s="625"/>
      <c r="BO26" s="626" t="s">
        <v>227</v>
      </c>
      <c r="BP26" s="626"/>
      <c r="BQ26" s="626"/>
      <c r="BR26" s="626"/>
      <c r="BS26" s="627" t="s">
        <v>227</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660249</v>
      </c>
      <c r="CS26" s="624"/>
      <c r="CT26" s="624"/>
      <c r="CU26" s="624"/>
      <c r="CV26" s="624"/>
      <c r="CW26" s="624"/>
      <c r="CX26" s="624"/>
      <c r="CY26" s="625"/>
      <c r="CZ26" s="628">
        <v>7</v>
      </c>
      <c r="DA26" s="656"/>
      <c r="DB26" s="656"/>
      <c r="DC26" s="658"/>
      <c r="DD26" s="632">
        <v>613408</v>
      </c>
      <c r="DE26" s="624"/>
      <c r="DF26" s="624"/>
      <c r="DG26" s="624"/>
      <c r="DH26" s="624"/>
      <c r="DI26" s="624"/>
      <c r="DJ26" s="624"/>
      <c r="DK26" s="625"/>
      <c r="DL26" s="632" t="s">
        <v>227</v>
      </c>
      <c r="DM26" s="624"/>
      <c r="DN26" s="624"/>
      <c r="DO26" s="624"/>
      <c r="DP26" s="624"/>
      <c r="DQ26" s="624"/>
      <c r="DR26" s="624"/>
      <c r="DS26" s="624"/>
      <c r="DT26" s="624"/>
      <c r="DU26" s="624"/>
      <c r="DV26" s="625"/>
      <c r="DW26" s="628" t="s">
        <v>227</v>
      </c>
      <c r="DX26" s="656"/>
      <c r="DY26" s="656"/>
      <c r="DZ26" s="656"/>
      <c r="EA26" s="656"/>
      <c r="EB26" s="656"/>
      <c r="EC26" s="657"/>
    </row>
    <row r="27" spans="2:133" ht="11.25" customHeight="1" x14ac:dyDescent="0.2">
      <c r="B27" s="620" t="s">
        <v>297</v>
      </c>
      <c r="C27" s="621"/>
      <c r="D27" s="621"/>
      <c r="E27" s="621"/>
      <c r="F27" s="621"/>
      <c r="G27" s="621"/>
      <c r="H27" s="621"/>
      <c r="I27" s="621"/>
      <c r="J27" s="621"/>
      <c r="K27" s="621"/>
      <c r="L27" s="621"/>
      <c r="M27" s="621"/>
      <c r="N27" s="621"/>
      <c r="O27" s="621"/>
      <c r="P27" s="621"/>
      <c r="Q27" s="622"/>
      <c r="R27" s="623">
        <v>47017</v>
      </c>
      <c r="S27" s="624"/>
      <c r="T27" s="624"/>
      <c r="U27" s="624"/>
      <c r="V27" s="624"/>
      <c r="W27" s="624"/>
      <c r="X27" s="624"/>
      <c r="Y27" s="625"/>
      <c r="Z27" s="626">
        <v>0.5</v>
      </c>
      <c r="AA27" s="626"/>
      <c r="AB27" s="626"/>
      <c r="AC27" s="626"/>
      <c r="AD27" s="627">
        <v>20</v>
      </c>
      <c r="AE27" s="627"/>
      <c r="AF27" s="627"/>
      <c r="AG27" s="627"/>
      <c r="AH27" s="627"/>
      <c r="AI27" s="627"/>
      <c r="AJ27" s="627"/>
      <c r="AK27" s="627"/>
      <c r="AL27" s="628">
        <v>0</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581040</v>
      </c>
      <c r="BH27" s="624"/>
      <c r="BI27" s="624"/>
      <c r="BJ27" s="624"/>
      <c r="BK27" s="624"/>
      <c r="BL27" s="624"/>
      <c r="BM27" s="624"/>
      <c r="BN27" s="625"/>
      <c r="BO27" s="626">
        <v>100</v>
      </c>
      <c r="BP27" s="626"/>
      <c r="BQ27" s="626"/>
      <c r="BR27" s="626"/>
      <c r="BS27" s="627" t="s">
        <v>136</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600057</v>
      </c>
      <c r="CS27" s="654"/>
      <c r="CT27" s="654"/>
      <c r="CU27" s="654"/>
      <c r="CV27" s="654"/>
      <c r="CW27" s="654"/>
      <c r="CX27" s="654"/>
      <c r="CY27" s="655"/>
      <c r="CZ27" s="628">
        <v>6.4</v>
      </c>
      <c r="DA27" s="656"/>
      <c r="DB27" s="656"/>
      <c r="DC27" s="658"/>
      <c r="DD27" s="632">
        <v>191602</v>
      </c>
      <c r="DE27" s="654"/>
      <c r="DF27" s="654"/>
      <c r="DG27" s="654"/>
      <c r="DH27" s="654"/>
      <c r="DI27" s="654"/>
      <c r="DJ27" s="654"/>
      <c r="DK27" s="655"/>
      <c r="DL27" s="632">
        <v>182488</v>
      </c>
      <c r="DM27" s="654"/>
      <c r="DN27" s="654"/>
      <c r="DO27" s="654"/>
      <c r="DP27" s="654"/>
      <c r="DQ27" s="654"/>
      <c r="DR27" s="654"/>
      <c r="DS27" s="654"/>
      <c r="DT27" s="654"/>
      <c r="DU27" s="654"/>
      <c r="DV27" s="655"/>
      <c r="DW27" s="628">
        <v>4.2</v>
      </c>
      <c r="DX27" s="656"/>
      <c r="DY27" s="656"/>
      <c r="DZ27" s="656"/>
      <c r="EA27" s="656"/>
      <c r="EB27" s="656"/>
      <c r="EC27" s="657"/>
    </row>
    <row r="28" spans="2:133" ht="11.25" customHeight="1" x14ac:dyDescent="0.2">
      <c r="B28" s="620" t="s">
        <v>300</v>
      </c>
      <c r="C28" s="621"/>
      <c r="D28" s="621"/>
      <c r="E28" s="621"/>
      <c r="F28" s="621"/>
      <c r="G28" s="621"/>
      <c r="H28" s="621"/>
      <c r="I28" s="621"/>
      <c r="J28" s="621"/>
      <c r="K28" s="621"/>
      <c r="L28" s="621"/>
      <c r="M28" s="621"/>
      <c r="N28" s="621"/>
      <c r="O28" s="621"/>
      <c r="P28" s="621"/>
      <c r="Q28" s="622"/>
      <c r="R28" s="623">
        <v>53690</v>
      </c>
      <c r="S28" s="624"/>
      <c r="T28" s="624"/>
      <c r="U28" s="624"/>
      <c r="V28" s="624"/>
      <c r="W28" s="624"/>
      <c r="X28" s="624"/>
      <c r="Y28" s="625"/>
      <c r="Z28" s="626">
        <v>0.5</v>
      </c>
      <c r="AA28" s="626"/>
      <c r="AB28" s="626"/>
      <c r="AC28" s="626"/>
      <c r="AD28" s="627">
        <v>2446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1056211</v>
      </c>
      <c r="CS28" s="624"/>
      <c r="CT28" s="624"/>
      <c r="CU28" s="624"/>
      <c r="CV28" s="624"/>
      <c r="CW28" s="624"/>
      <c r="CX28" s="624"/>
      <c r="CY28" s="625"/>
      <c r="CZ28" s="628">
        <v>11.2</v>
      </c>
      <c r="DA28" s="656"/>
      <c r="DB28" s="656"/>
      <c r="DC28" s="658"/>
      <c r="DD28" s="632">
        <v>1056211</v>
      </c>
      <c r="DE28" s="624"/>
      <c r="DF28" s="624"/>
      <c r="DG28" s="624"/>
      <c r="DH28" s="624"/>
      <c r="DI28" s="624"/>
      <c r="DJ28" s="624"/>
      <c r="DK28" s="625"/>
      <c r="DL28" s="632">
        <v>709765</v>
      </c>
      <c r="DM28" s="624"/>
      <c r="DN28" s="624"/>
      <c r="DO28" s="624"/>
      <c r="DP28" s="624"/>
      <c r="DQ28" s="624"/>
      <c r="DR28" s="624"/>
      <c r="DS28" s="624"/>
      <c r="DT28" s="624"/>
      <c r="DU28" s="624"/>
      <c r="DV28" s="625"/>
      <c r="DW28" s="628">
        <v>16.5</v>
      </c>
      <c r="DX28" s="656"/>
      <c r="DY28" s="656"/>
      <c r="DZ28" s="656"/>
      <c r="EA28" s="656"/>
      <c r="EB28" s="656"/>
      <c r="EC28" s="657"/>
    </row>
    <row r="29" spans="2:133" ht="11.25" customHeight="1" x14ac:dyDescent="0.2">
      <c r="B29" s="620" t="s">
        <v>302</v>
      </c>
      <c r="C29" s="621"/>
      <c r="D29" s="621"/>
      <c r="E29" s="621"/>
      <c r="F29" s="621"/>
      <c r="G29" s="621"/>
      <c r="H29" s="621"/>
      <c r="I29" s="621"/>
      <c r="J29" s="621"/>
      <c r="K29" s="621"/>
      <c r="L29" s="621"/>
      <c r="M29" s="621"/>
      <c r="N29" s="621"/>
      <c r="O29" s="621"/>
      <c r="P29" s="621"/>
      <c r="Q29" s="622"/>
      <c r="R29" s="623">
        <v>5925</v>
      </c>
      <c r="S29" s="624"/>
      <c r="T29" s="624"/>
      <c r="U29" s="624"/>
      <c r="V29" s="624"/>
      <c r="W29" s="624"/>
      <c r="X29" s="624"/>
      <c r="Y29" s="625"/>
      <c r="Z29" s="626">
        <v>0.1</v>
      </c>
      <c r="AA29" s="626"/>
      <c r="AB29" s="626"/>
      <c r="AC29" s="626"/>
      <c r="AD29" s="627" t="s">
        <v>227</v>
      </c>
      <c r="AE29" s="627"/>
      <c r="AF29" s="627"/>
      <c r="AG29" s="627"/>
      <c r="AH29" s="627"/>
      <c r="AI29" s="627"/>
      <c r="AJ29" s="627"/>
      <c r="AK29" s="627"/>
      <c r="AL29" s="628" t="s">
        <v>136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1056156</v>
      </c>
      <c r="CS29" s="654"/>
      <c r="CT29" s="654"/>
      <c r="CU29" s="654"/>
      <c r="CV29" s="654"/>
      <c r="CW29" s="654"/>
      <c r="CX29" s="654"/>
      <c r="CY29" s="655"/>
      <c r="CZ29" s="628">
        <v>11.2</v>
      </c>
      <c r="DA29" s="656"/>
      <c r="DB29" s="656"/>
      <c r="DC29" s="658"/>
      <c r="DD29" s="632">
        <v>1056156</v>
      </c>
      <c r="DE29" s="654"/>
      <c r="DF29" s="654"/>
      <c r="DG29" s="654"/>
      <c r="DH29" s="654"/>
      <c r="DI29" s="654"/>
      <c r="DJ29" s="654"/>
      <c r="DK29" s="655"/>
      <c r="DL29" s="632">
        <v>709710</v>
      </c>
      <c r="DM29" s="654"/>
      <c r="DN29" s="654"/>
      <c r="DO29" s="654"/>
      <c r="DP29" s="654"/>
      <c r="DQ29" s="654"/>
      <c r="DR29" s="654"/>
      <c r="DS29" s="654"/>
      <c r="DT29" s="654"/>
      <c r="DU29" s="654"/>
      <c r="DV29" s="655"/>
      <c r="DW29" s="628">
        <v>16.5</v>
      </c>
      <c r="DX29" s="656"/>
      <c r="DY29" s="656"/>
      <c r="DZ29" s="656"/>
      <c r="EA29" s="656"/>
      <c r="EB29" s="656"/>
      <c r="EC29" s="657"/>
    </row>
    <row r="30" spans="2:133" ht="11.25" customHeight="1" x14ac:dyDescent="0.2">
      <c r="B30" s="620" t="s">
        <v>305</v>
      </c>
      <c r="C30" s="621"/>
      <c r="D30" s="621"/>
      <c r="E30" s="621"/>
      <c r="F30" s="621"/>
      <c r="G30" s="621"/>
      <c r="H30" s="621"/>
      <c r="I30" s="621"/>
      <c r="J30" s="621"/>
      <c r="K30" s="621"/>
      <c r="L30" s="621"/>
      <c r="M30" s="621"/>
      <c r="N30" s="621"/>
      <c r="O30" s="621"/>
      <c r="P30" s="621"/>
      <c r="Q30" s="622"/>
      <c r="R30" s="623">
        <v>801391</v>
      </c>
      <c r="S30" s="624"/>
      <c r="T30" s="624"/>
      <c r="U30" s="624"/>
      <c r="V30" s="624"/>
      <c r="W30" s="624"/>
      <c r="X30" s="624"/>
      <c r="Y30" s="625"/>
      <c r="Z30" s="626">
        <v>7.8</v>
      </c>
      <c r="AA30" s="626"/>
      <c r="AB30" s="626"/>
      <c r="AC30" s="626"/>
      <c r="AD30" s="627" t="s">
        <v>227</v>
      </c>
      <c r="AE30" s="627"/>
      <c r="AF30" s="627"/>
      <c r="AG30" s="627"/>
      <c r="AH30" s="627"/>
      <c r="AI30" s="627"/>
      <c r="AJ30" s="627"/>
      <c r="AK30" s="627"/>
      <c r="AL30" s="628" t="s">
        <v>227</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1036226</v>
      </c>
      <c r="CS30" s="624"/>
      <c r="CT30" s="624"/>
      <c r="CU30" s="624"/>
      <c r="CV30" s="624"/>
      <c r="CW30" s="624"/>
      <c r="CX30" s="624"/>
      <c r="CY30" s="625"/>
      <c r="CZ30" s="628">
        <v>11</v>
      </c>
      <c r="DA30" s="656"/>
      <c r="DB30" s="656"/>
      <c r="DC30" s="658"/>
      <c r="DD30" s="632">
        <v>1036226</v>
      </c>
      <c r="DE30" s="624"/>
      <c r="DF30" s="624"/>
      <c r="DG30" s="624"/>
      <c r="DH30" s="624"/>
      <c r="DI30" s="624"/>
      <c r="DJ30" s="624"/>
      <c r="DK30" s="625"/>
      <c r="DL30" s="632">
        <v>689780</v>
      </c>
      <c r="DM30" s="624"/>
      <c r="DN30" s="624"/>
      <c r="DO30" s="624"/>
      <c r="DP30" s="624"/>
      <c r="DQ30" s="624"/>
      <c r="DR30" s="624"/>
      <c r="DS30" s="624"/>
      <c r="DT30" s="624"/>
      <c r="DU30" s="624"/>
      <c r="DV30" s="625"/>
      <c r="DW30" s="628">
        <v>16</v>
      </c>
      <c r="DX30" s="656"/>
      <c r="DY30" s="656"/>
      <c r="DZ30" s="656"/>
      <c r="EA30" s="656"/>
      <c r="EB30" s="656"/>
      <c r="EC30" s="657"/>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136</v>
      </c>
      <c r="S31" s="624"/>
      <c r="T31" s="624"/>
      <c r="U31" s="624"/>
      <c r="V31" s="624"/>
      <c r="W31" s="624"/>
      <c r="X31" s="624"/>
      <c r="Y31" s="625"/>
      <c r="Z31" s="626" t="s">
        <v>136</v>
      </c>
      <c r="AA31" s="626"/>
      <c r="AB31" s="626"/>
      <c r="AC31" s="626"/>
      <c r="AD31" s="627" t="s">
        <v>136</v>
      </c>
      <c r="AE31" s="627"/>
      <c r="AF31" s="627"/>
      <c r="AG31" s="627"/>
      <c r="AH31" s="627"/>
      <c r="AI31" s="627"/>
      <c r="AJ31" s="627"/>
      <c r="AK31" s="627"/>
      <c r="AL31" s="628" t="s">
        <v>136</v>
      </c>
      <c r="AM31" s="629"/>
      <c r="AN31" s="629"/>
      <c r="AO31" s="630"/>
      <c r="AP31" s="667" t="s">
        <v>310</v>
      </c>
      <c r="AQ31" s="668"/>
      <c r="AR31" s="668"/>
      <c r="AS31" s="668"/>
      <c r="AT31" s="673" t="s">
        <v>311</v>
      </c>
      <c r="AU31" s="214"/>
      <c r="AV31" s="214"/>
      <c r="AW31" s="214"/>
      <c r="AX31" s="609" t="s">
        <v>186</v>
      </c>
      <c r="AY31" s="610"/>
      <c r="AZ31" s="610"/>
      <c r="BA31" s="610"/>
      <c r="BB31" s="610"/>
      <c r="BC31" s="610"/>
      <c r="BD31" s="610"/>
      <c r="BE31" s="610"/>
      <c r="BF31" s="611"/>
      <c r="BG31" s="676">
        <v>99.1</v>
      </c>
      <c r="BH31" s="677"/>
      <c r="BI31" s="677"/>
      <c r="BJ31" s="677"/>
      <c r="BK31" s="677"/>
      <c r="BL31" s="677"/>
      <c r="BM31" s="618">
        <v>95</v>
      </c>
      <c r="BN31" s="677"/>
      <c r="BO31" s="677"/>
      <c r="BP31" s="677"/>
      <c r="BQ31" s="678"/>
      <c r="BR31" s="676">
        <v>99.4</v>
      </c>
      <c r="BS31" s="677"/>
      <c r="BT31" s="677"/>
      <c r="BU31" s="677"/>
      <c r="BV31" s="677"/>
      <c r="BW31" s="677"/>
      <c r="BX31" s="618">
        <v>94.5</v>
      </c>
      <c r="BY31" s="677"/>
      <c r="BZ31" s="677"/>
      <c r="CA31" s="677"/>
      <c r="CB31" s="678"/>
      <c r="CD31" s="663"/>
      <c r="CE31" s="664"/>
      <c r="CF31" s="620" t="s">
        <v>312</v>
      </c>
      <c r="CG31" s="621"/>
      <c r="CH31" s="621"/>
      <c r="CI31" s="621"/>
      <c r="CJ31" s="621"/>
      <c r="CK31" s="621"/>
      <c r="CL31" s="621"/>
      <c r="CM31" s="621"/>
      <c r="CN31" s="621"/>
      <c r="CO31" s="621"/>
      <c r="CP31" s="621"/>
      <c r="CQ31" s="622"/>
      <c r="CR31" s="623">
        <v>19930</v>
      </c>
      <c r="CS31" s="654"/>
      <c r="CT31" s="654"/>
      <c r="CU31" s="654"/>
      <c r="CV31" s="654"/>
      <c r="CW31" s="654"/>
      <c r="CX31" s="654"/>
      <c r="CY31" s="655"/>
      <c r="CZ31" s="628">
        <v>0.2</v>
      </c>
      <c r="DA31" s="656"/>
      <c r="DB31" s="656"/>
      <c r="DC31" s="658"/>
      <c r="DD31" s="632">
        <v>19930</v>
      </c>
      <c r="DE31" s="654"/>
      <c r="DF31" s="654"/>
      <c r="DG31" s="654"/>
      <c r="DH31" s="654"/>
      <c r="DI31" s="654"/>
      <c r="DJ31" s="654"/>
      <c r="DK31" s="655"/>
      <c r="DL31" s="632">
        <v>19930</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313</v>
      </c>
      <c r="C32" s="621"/>
      <c r="D32" s="621"/>
      <c r="E32" s="621"/>
      <c r="F32" s="621"/>
      <c r="G32" s="621"/>
      <c r="H32" s="621"/>
      <c r="I32" s="621"/>
      <c r="J32" s="621"/>
      <c r="K32" s="621"/>
      <c r="L32" s="621"/>
      <c r="M32" s="621"/>
      <c r="N32" s="621"/>
      <c r="O32" s="621"/>
      <c r="P32" s="621"/>
      <c r="Q32" s="622"/>
      <c r="R32" s="623">
        <v>360199</v>
      </c>
      <c r="S32" s="624"/>
      <c r="T32" s="624"/>
      <c r="U32" s="624"/>
      <c r="V32" s="624"/>
      <c r="W32" s="624"/>
      <c r="X32" s="624"/>
      <c r="Y32" s="625"/>
      <c r="Z32" s="626">
        <v>3.5</v>
      </c>
      <c r="AA32" s="626"/>
      <c r="AB32" s="626"/>
      <c r="AC32" s="626"/>
      <c r="AD32" s="627" t="s">
        <v>136</v>
      </c>
      <c r="AE32" s="627"/>
      <c r="AF32" s="627"/>
      <c r="AG32" s="627"/>
      <c r="AH32" s="627"/>
      <c r="AI32" s="627"/>
      <c r="AJ32" s="627"/>
      <c r="AK32" s="627"/>
      <c r="AL32" s="628" t="s">
        <v>227</v>
      </c>
      <c r="AM32" s="629"/>
      <c r="AN32" s="629"/>
      <c r="AO32" s="630"/>
      <c r="AP32" s="669"/>
      <c r="AQ32" s="670"/>
      <c r="AR32" s="670"/>
      <c r="AS32" s="670"/>
      <c r="AT32" s="674"/>
      <c r="AU32" s="210" t="s">
        <v>314</v>
      </c>
      <c r="AX32" s="620" t="s">
        <v>315</v>
      </c>
      <c r="AY32" s="621"/>
      <c r="AZ32" s="621"/>
      <c r="BA32" s="621"/>
      <c r="BB32" s="621"/>
      <c r="BC32" s="621"/>
      <c r="BD32" s="621"/>
      <c r="BE32" s="621"/>
      <c r="BF32" s="622"/>
      <c r="BG32" s="679">
        <v>99</v>
      </c>
      <c r="BH32" s="654"/>
      <c r="BI32" s="654"/>
      <c r="BJ32" s="654"/>
      <c r="BK32" s="654"/>
      <c r="BL32" s="654"/>
      <c r="BM32" s="629">
        <v>96.2</v>
      </c>
      <c r="BN32" s="654"/>
      <c r="BO32" s="654"/>
      <c r="BP32" s="654"/>
      <c r="BQ32" s="680"/>
      <c r="BR32" s="679">
        <v>99.4</v>
      </c>
      <c r="BS32" s="654"/>
      <c r="BT32" s="654"/>
      <c r="BU32" s="654"/>
      <c r="BV32" s="654"/>
      <c r="BW32" s="654"/>
      <c r="BX32" s="629">
        <v>95</v>
      </c>
      <c r="BY32" s="654"/>
      <c r="BZ32" s="654"/>
      <c r="CA32" s="654"/>
      <c r="CB32" s="680"/>
      <c r="CD32" s="665"/>
      <c r="CE32" s="666"/>
      <c r="CF32" s="620" t="s">
        <v>316</v>
      </c>
      <c r="CG32" s="621"/>
      <c r="CH32" s="621"/>
      <c r="CI32" s="621"/>
      <c r="CJ32" s="621"/>
      <c r="CK32" s="621"/>
      <c r="CL32" s="621"/>
      <c r="CM32" s="621"/>
      <c r="CN32" s="621"/>
      <c r="CO32" s="621"/>
      <c r="CP32" s="621"/>
      <c r="CQ32" s="622"/>
      <c r="CR32" s="623">
        <v>55</v>
      </c>
      <c r="CS32" s="624"/>
      <c r="CT32" s="624"/>
      <c r="CU32" s="624"/>
      <c r="CV32" s="624"/>
      <c r="CW32" s="624"/>
      <c r="CX32" s="624"/>
      <c r="CY32" s="625"/>
      <c r="CZ32" s="628">
        <v>0</v>
      </c>
      <c r="DA32" s="656"/>
      <c r="DB32" s="656"/>
      <c r="DC32" s="658"/>
      <c r="DD32" s="632">
        <v>55</v>
      </c>
      <c r="DE32" s="624"/>
      <c r="DF32" s="624"/>
      <c r="DG32" s="624"/>
      <c r="DH32" s="624"/>
      <c r="DI32" s="624"/>
      <c r="DJ32" s="624"/>
      <c r="DK32" s="625"/>
      <c r="DL32" s="632">
        <v>55</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317</v>
      </c>
      <c r="C33" s="621"/>
      <c r="D33" s="621"/>
      <c r="E33" s="621"/>
      <c r="F33" s="621"/>
      <c r="G33" s="621"/>
      <c r="H33" s="621"/>
      <c r="I33" s="621"/>
      <c r="J33" s="621"/>
      <c r="K33" s="621"/>
      <c r="L33" s="621"/>
      <c r="M33" s="621"/>
      <c r="N33" s="621"/>
      <c r="O33" s="621"/>
      <c r="P33" s="621"/>
      <c r="Q33" s="622"/>
      <c r="R33" s="623">
        <v>6404</v>
      </c>
      <c r="S33" s="624"/>
      <c r="T33" s="624"/>
      <c r="U33" s="624"/>
      <c r="V33" s="624"/>
      <c r="W33" s="624"/>
      <c r="X33" s="624"/>
      <c r="Y33" s="625"/>
      <c r="Z33" s="626">
        <v>0.1</v>
      </c>
      <c r="AA33" s="626"/>
      <c r="AB33" s="626"/>
      <c r="AC33" s="626"/>
      <c r="AD33" s="627">
        <v>4220</v>
      </c>
      <c r="AE33" s="627"/>
      <c r="AF33" s="627"/>
      <c r="AG33" s="627"/>
      <c r="AH33" s="627"/>
      <c r="AI33" s="627"/>
      <c r="AJ33" s="627"/>
      <c r="AK33" s="627"/>
      <c r="AL33" s="628">
        <v>0.1</v>
      </c>
      <c r="AM33" s="629"/>
      <c r="AN33" s="629"/>
      <c r="AO33" s="630"/>
      <c r="AP33" s="671"/>
      <c r="AQ33" s="672"/>
      <c r="AR33" s="672"/>
      <c r="AS33" s="672"/>
      <c r="AT33" s="675"/>
      <c r="AU33" s="215"/>
      <c r="AV33" s="215"/>
      <c r="AW33" s="215"/>
      <c r="AX33" s="644" t="s">
        <v>318</v>
      </c>
      <c r="AY33" s="645"/>
      <c r="AZ33" s="645"/>
      <c r="BA33" s="645"/>
      <c r="BB33" s="645"/>
      <c r="BC33" s="645"/>
      <c r="BD33" s="645"/>
      <c r="BE33" s="645"/>
      <c r="BF33" s="646"/>
      <c r="BG33" s="681">
        <v>99</v>
      </c>
      <c r="BH33" s="682"/>
      <c r="BI33" s="682"/>
      <c r="BJ33" s="682"/>
      <c r="BK33" s="682"/>
      <c r="BL33" s="682"/>
      <c r="BM33" s="683">
        <v>93.5</v>
      </c>
      <c r="BN33" s="682"/>
      <c r="BO33" s="682"/>
      <c r="BP33" s="682"/>
      <c r="BQ33" s="684"/>
      <c r="BR33" s="681">
        <v>99.2</v>
      </c>
      <c r="BS33" s="682"/>
      <c r="BT33" s="682"/>
      <c r="BU33" s="682"/>
      <c r="BV33" s="682"/>
      <c r="BW33" s="682"/>
      <c r="BX33" s="683">
        <v>93.3</v>
      </c>
      <c r="BY33" s="682"/>
      <c r="BZ33" s="682"/>
      <c r="CA33" s="682"/>
      <c r="CB33" s="684"/>
      <c r="CD33" s="620" t="s">
        <v>319</v>
      </c>
      <c r="CE33" s="621"/>
      <c r="CF33" s="621"/>
      <c r="CG33" s="621"/>
      <c r="CH33" s="621"/>
      <c r="CI33" s="621"/>
      <c r="CJ33" s="621"/>
      <c r="CK33" s="621"/>
      <c r="CL33" s="621"/>
      <c r="CM33" s="621"/>
      <c r="CN33" s="621"/>
      <c r="CO33" s="621"/>
      <c r="CP33" s="621"/>
      <c r="CQ33" s="622"/>
      <c r="CR33" s="623">
        <v>3389045</v>
      </c>
      <c r="CS33" s="654"/>
      <c r="CT33" s="654"/>
      <c r="CU33" s="654"/>
      <c r="CV33" s="654"/>
      <c r="CW33" s="654"/>
      <c r="CX33" s="654"/>
      <c r="CY33" s="655"/>
      <c r="CZ33" s="628">
        <v>36</v>
      </c>
      <c r="DA33" s="656"/>
      <c r="DB33" s="656"/>
      <c r="DC33" s="658"/>
      <c r="DD33" s="632">
        <v>2767509</v>
      </c>
      <c r="DE33" s="654"/>
      <c r="DF33" s="654"/>
      <c r="DG33" s="654"/>
      <c r="DH33" s="654"/>
      <c r="DI33" s="654"/>
      <c r="DJ33" s="654"/>
      <c r="DK33" s="655"/>
      <c r="DL33" s="632">
        <v>1705070</v>
      </c>
      <c r="DM33" s="654"/>
      <c r="DN33" s="654"/>
      <c r="DO33" s="654"/>
      <c r="DP33" s="654"/>
      <c r="DQ33" s="654"/>
      <c r="DR33" s="654"/>
      <c r="DS33" s="654"/>
      <c r="DT33" s="654"/>
      <c r="DU33" s="654"/>
      <c r="DV33" s="655"/>
      <c r="DW33" s="628">
        <v>39.6</v>
      </c>
      <c r="DX33" s="656"/>
      <c r="DY33" s="656"/>
      <c r="DZ33" s="656"/>
      <c r="EA33" s="656"/>
      <c r="EB33" s="656"/>
      <c r="EC33" s="657"/>
    </row>
    <row r="34" spans="2:133" ht="11.25" customHeight="1" x14ac:dyDescent="0.2">
      <c r="B34" s="620" t="s">
        <v>320</v>
      </c>
      <c r="C34" s="621"/>
      <c r="D34" s="621"/>
      <c r="E34" s="621"/>
      <c r="F34" s="621"/>
      <c r="G34" s="621"/>
      <c r="H34" s="621"/>
      <c r="I34" s="621"/>
      <c r="J34" s="621"/>
      <c r="K34" s="621"/>
      <c r="L34" s="621"/>
      <c r="M34" s="621"/>
      <c r="N34" s="621"/>
      <c r="O34" s="621"/>
      <c r="P34" s="621"/>
      <c r="Q34" s="622"/>
      <c r="R34" s="623">
        <v>19050</v>
      </c>
      <c r="S34" s="624"/>
      <c r="T34" s="624"/>
      <c r="U34" s="624"/>
      <c r="V34" s="624"/>
      <c r="W34" s="624"/>
      <c r="X34" s="624"/>
      <c r="Y34" s="625"/>
      <c r="Z34" s="626">
        <v>0.2</v>
      </c>
      <c r="AA34" s="626"/>
      <c r="AB34" s="626"/>
      <c r="AC34" s="626"/>
      <c r="AD34" s="627" t="s">
        <v>227</v>
      </c>
      <c r="AE34" s="627"/>
      <c r="AF34" s="627"/>
      <c r="AG34" s="627"/>
      <c r="AH34" s="627"/>
      <c r="AI34" s="627"/>
      <c r="AJ34" s="627"/>
      <c r="AK34" s="627"/>
      <c r="AL34" s="628" t="s">
        <v>227</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321</v>
      </c>
      <c r="CE34" s="621"/>
      <c r="CF34" s="621"/>
      <c r="CG34" s="621"/>
      <c r="CH34" s="621"/>
      <c r="CI34" s="621"/>
      <c r="CJ34" s="621"/>
      <c r="CK34" s="621"/>
      <c r="CL34" s="621"/>
      <c r="CM34" s="621"/>
      <c r="CN34" s="621"/>
      <c r="CO34" s="621"/>
      <c r="CP34" s="621"/>
      <c r="CQ34" s="622"/>
      <c r="CR34" s="623">
        <v>862517</v>
      </c>
      <c r="CS34" s="624"/>
      <c r="CT34" s="624"/>
      <c r="CU34" s="624"/>
      <c r="CV34" s="624"/>
      <c r="CW34" s="624"/>
      <c r="CX34" s="624"/>
      <c r="CY34" s="625"/>
      <c r="CZ34" s="628">
        <v>9.1999999999999993</v>
      </c>
      <c r="DA34" s="656"/>
      <c r="DB34" s="656"/>
      <c r="DC34" s="658"/>
      <c r="DD34" s="632">
        <v>680841</v>
      </c>
      <c r="DE34" s="624"/>
      <c r="DF34" s="624"/>
      <c r="DG34" s="624"/>
      <c r="DH34" s="624"/>
      <c r="DI34" s="624"/>
      <c r="DJ34" s="624"/>
      <c r="DK34" s="625"/>
      <c r="DL34" s="632">
        <v>662041</v>
      </c>
      <c r="DM34" s="624"/>
      <c r="DN34" s="624"/>
      <c r="DO34" s="624"/>
      <c r="DP34" s="624"/>
      <c r="DQ34" s="624"/>
      <c r="DR34" s="624"/>
      <c r="DS34" s="624"/>
      <c r="DT34" s="624"/>
      <c r="DU34" s="624"/>
      <c r="DV34" s="625"/>
      <c r="DW34" s="628">
        <v>15.4</v>
      </c>
      <c r="DX34" s="656"/>
      <c r="DY34" s="656"/>
      <c r="DZ34" s="656"/>
      <c r="EA34" s="656"/>
      <c r="EB34" s="656"/>
      <c r="EC34" s="657"/>
    </row>
    <row r="35" spans="2:133" ht="11.25" customHeight="1" x14ac:dyDescent="0.2">
      <c r="B35" s="620" t="s">
        <v>322</v>
      </c>
      <c r="C35" s="621"/>
      <c r="D35" s="621"/>
      <c r="E35" s="621"/>
      <c r="F35" s="621"/>
      <c r="G35" s="621"/>
      <c r="H35" s="621"/>
      <c r="I35" s="621"/>
      <c r="J35" s="621"/>
      <c r="K35" s="621"/>
      <c r="L35" s="621"/>
      <c r="M35" s="621"/>
      <c r="N35" s="621"/>
      <c r="O35" s="621"/>
      <c r="P35" s="621"/>
      <c r="Q35" s="622"/>
      <c r="R35" s="623">
        <v>1270852</v>
      </c>
      <c r="S35" s="624"/>
      <c r="T35" s="624"/>
      <c r="U35" s="624"/>
      <c r="V35" s="624"/>
      <c r="W35" s="624"/>
      <c r="X35" s="624"/>
      <c r="Y35" s="625"/>
      <c r="Z35" s="626">
        <v>12.3</v>
      </c>
      <c r="AA35" s="626"/>
      <c r="AB35" s="626"/>
      <c r="AC35" s="626"/>
      <c r="AD35" s="627" t="s">
        <v>136</v>
      </c>
      <c r="AE35" s="627"/>
      <c r="AF35" s="627"/>
      <c r="AG35" s="627"/>
      <c r="AH35" s="627"/>
      <c r="AI35" s="627"/>
      <c r="AJ35" s="627"/>
      <c r="AK35" s="627"/>
      <c r="AL35" s="628" t="s">
        <v>227</v>
      </c>
      <c r="AM35" s="629"/>
      <c r="AN35" s="629"/>
      <c r="AO35" s="630"/>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112068</v>
      </c>
      <c r="CS35" s="654"/>
      <c r="CT35" s="654"/>
      <c r="CU35" s="654"/>
      <c r="CV35" s="654"/>
      <c r="CW35" s="654"/>
      <c r="CX35" s="654"/>
      <c r="CY35" s="655"/>
      <c r="CZ35" s="628">
        <v>1.2</v>
      </c>
      <c r="DA35" s="656"/>
      <c r="DB35" s="656"/>
      <c r="DC35" s="658"/>
      <c r="DD35" s="632">
        <v>86010</v>
      </c>
      <c r="DE35" s="654"/>
      <c r="DF35" s="654"/>
      <c r="DG35" s="654"/>
      <c r="DH35" s="654"/>
      <c r="DI35" s="654"/>
      <c r="DJ35" s="654"/>
      <c r="DK35" s="655"/>
      <c r="DL35" s="632">
        <v>85209</v>
      </c>
      <c r="DM35" s="654"/>
      <c r="DN35" s="654"/>
      <c r="DO35" s="654"/>
      <c r="DP35" s="654"/>
      <c r="DQ35" s="654"/>
      <c r="DR35" s="654"/>
      <c r="DS35" s="654"/>
      <c r="DT35" s="654"/>
      <c r="DU35" s="654"/>
      <c r="DV35" s="655"/>
      <c r="DW35" s="628">
        <v>2</v>
      </c>
      <c r="DX35" s="656"/>
      <c r="DY35" s="656"/>
      <c r="DZ35" s="656"/>
      <c r="EA35" s="656"/>
      <c r="EB35" s="656"/>
      <c r="EC35" s="657"/>
    </row>
    <row r="36" spans="2:133" ht="11.25" customHeight="1" x14ac:dyDescent="0.2">
      <c r="B36" s="620" t="s">
        <v>326</v>
      </c>
      <c r="C36" s="621"/>
      <c r="D36" s="621"/>
      <c r="E36" s="621"/>
      <c r="F36" s="621"/>
      <c r="G36" s="621"/>
      <c r="H36" s="621"/>
      <c r="I36" s="621"/>
      <c r="J36" s="621"/>
      <c r="K36" s="621"/>
      <c r="L36" s="621"/>
      <c r="M36" s="621"/>
      <c r="N36" s="621"/>
      <c r="O36" s="621"/>
      <c r="P36" s="621"/>
      <c r="Q36" s="622"/>
      <c r="R36" s="623">
        <v>343921</v>
      </c>
      <c r="S36" s="624"/>
      <c r="T36" s="624"/>
      <c r="U36" s="624"/>
      <c r="V36" s="624"/>
      <c r="W36" s="624"/>
      <c r="X36" s="624"/>
      <c r="Y36" s="625"/>
      <c r="Z36" s="626">
        <v>3.3</v>
      </c>
      <c r="AA36" s="626"/>
      <c r="AB36" s="626"/>
      <c r="AC36" s="626"/>
      <c r="AD36" s="627" t="s">
        <v>227</v>
      </c>
      <c r="AE36" s="627"/>
      <c r="AF36" s="627"/>
      <c r="AG36" s="627"/>
      <c r="AH36" s="627"/>
      <c r="AI36" s="627"/>
      <c r="AJ36" s="627"/>
      <c r="AK36" s="627"/>
      <c r="AL36" s="628" t="s">
        <v>136</v>
      </c>
      <c r="AM36" s="629"/>
      <c r="AN36" s="629"/>
      <c r="AO36" s="630"/>
      <c r="AP36" s="218"/>
      <c r="AQ36" s="685" t="s">
        <v>327</v>
      </c>
      <c r="AR36" s="686"/>
      <c r="AS36" s="686"/>
      <c r="AT36" s="686"/>
      <c r="AU36" s="686"/>
      <c r="AV36" s="686"/>
      <c r="AW36" s="686"/>
      <c r="AX36" s="686"/>
      <c r="AY36" s="687"/>
      <c r="AZ36" s="612">
        <v>961777</v>
      </c>
      <c r="BA36" s="613"/>
      <c r="BB36" s="613"/>
      <c r="BC36" s="613"/>
      <c r="BD36" s="613"/>
      <c r="BE36" s="613"/>
      <c r="BF36" s="688"/>
      <c r="BG36" s="609" t="s">
        <v>328</v>
      </c>
      <c r="BH36" s="610"/>
      <c r="BI36" s="610"/>
      <c r="BJ36" s="610"/>
      <c r="BK36" s="610"/>
      <c r="BL36" s="610"/>
      <c r="BM36" s="610"/>
      <c r="BN36" s="610"/>
      <c r="BO36" s="610"/>
      <c r="BP36" s="610"/>
      <c r="BQ36" s="610"/>
      <c r="BR36" s="610"/>
      <c r="BS36" s="610"/>
      <c r="BT36" s="610"/>
      <c r="BU36" s="611"/>
      <c r="BV36" s="612">
        <v>10972</v>
      </c>
      <c r="BW36" s="613"/>
      <c r="BX36" s="613"/>
      <c r="BY36" s="613"/>
      <c r="BZ36" s="613"/>
      <c r="CA36" s="613"/>
      <c r="CB36" s="688"/>
      <c r="CD36" s="620" t="s">
        <v>329</v>
      </c>
      <c r="CE36" s="621"/>
      <c r="CF36" s="621"/>
      <c r="CG36" s="621"/>
      <c r="CH36" s="621"/>
      <c r="CI36" s="621"/>
      <c r="CJ36" s="621"/>
      <c r="CK36" s="621"/>
      <c r="CL36" s="621"/>
      <c r="CM36" s="621"/>
      <c r="CN36" s="621"/>
      <c r="CO36" s="621"/>
      <c r="CP36" s="621"/>
      <c r="CQ36" s="622"/>
      <c r="CR36" s="623">
        <v>1320719</v>
      </c>
      <c r="CS36" s="624"/>
      <c r="CT36" s="624"/>
      <c r="CU36" s="624"/>
      <c r="CV36" s="624"/>
      <c r="CW36" s="624"/>
      <c r="CX36" s="624"/>
      <c r="CY36" s="625"/>
      <c r="CZ36" s="628">
        <v>14</v>
      </c>
      <c r="DA36" s="656"/>
      <c r="DB36" s="656"/>
      <c r="DC36" s="658"/>
      <c r="DD36" s="632">
        <v>1056285</v>
      </c>
      <c r="DE36" s="624"/>
      <c r="DF36" s="624"/>
      <c r="DG36" s="624"/>
      <c r="DH36" s="624"/>
      <c r="DI36" s="624"/>
      <c r="DJ36" s="624"/>
      <c r="DK36" s="625"/>
      <c r="DL36" s="632">
        <v>555907</v>
      </c>
      <c r="DM36" s="624"/>
      <c r="DN36" s="624"/>
      <c r="DO36" s="624"/>
      <c r="DP36" s="624"/>
      <c r="DQ36" s="624"/>
      <c r="DR36" s="624"/>
      <c r="DS36" s="624"/>
      <c r="DT36" s="624"/>
      <c r="DU36" s="624"/>
      <c r="DV36" s="625"/>
      <c r="DW36" s="628">
        <v>12.9</v>
      </c>
      <c r="DX36" s="656"/>
      <c r="DY36" s="656"/>
      <c r="DZ36" s="656"/>
      <c r="EA36" s="656"/>
      <c r="EB36" s="656"/>
      <c r="EC36" s="657"/>
    </row>
    <row r="37" spans="2:133" ht="11.25" customHeight="1" x14ac:dyDescent="0.2">
      <c r="B37" s="620" t="s">
        <v>330</v>
      </c>
      <c r="C37" s="621"/>
      <c r="D37" s="621"/>
      <c r="E37" s="621"/>
      <c r="F37" s="621"/>
      <c r="G37" s="621"/>
      <c r="H37" s="621"/>
      <c r="I37" s="621"/>
      <c r="J37" s="621"/>
      <c r="K37" s="621"/>
      <c r="L37" s="621"/>
      <c r="M37" s="621"/>
      <c r="N37" s="621"/>
      <c r="O37" s="621"/>
      <c r="P37" s="621"/>
      <c r="Q37" s="622"/>
      <c r="R37" s="623">
        <v>123963</v>
      </c>
      <c r="S37" s="624"/>
      <c r="T37" s="624"/>
      <c r="U37" s="624"/>
      <c r="V37" s="624"/>
      <c r="W37" s="624"/>
      <c r="X37" s="624"/>
      <c r="Y37" s="625"/>
      <c r="Z37" s="626">
        <v>1.2</v>
      </c>
      <c r="AA37" s="626"/>
      <c r="AB37" s="626"/>
      <c r="AC37" s="626"/>
      <c r="AD37" s="627">
        <v>8121</v>
      </c>
      <c r="AE37" s="627"/>
      <c r="AF37" s="627"/>
      <c r="AG37" s="627"/>
      <c r="AH37" s="627"/>
      <c r="AI37" s="627"/>
      <c r="AJ37" s="627"/>
      <c r="AK37" s="627"/>
      <c r="AL37" s="628">
        <v>0.2</v>
      </c>
      <c r="AM37" s="629"/>
      <c r="AN37" s="629"/>
      <c r="AO37" s="630"/>
      <c r="AQ37" s="689" t="s">
        <v>331</v>
      </c>
      <c r="AR37" s="690"/>
      <c r="AS37" s="690"/>
      <c r="AT37" s="690"/>
      <c r="AU37" s="690"/>
      <c r="AV37" s="690"/>
      <c r="AW37" s="690"/>
      <c r="AX37" s="690"/>
      <c r="AY37" s="691"/>
      <c r="AZ37" s="623">
        <v>412270</v>
      </c>
      <c r="BA37" s="624"/>
      <c r="BB37" s="624"/>
      <c r="BC37" s="624"/>
      <c r="BD37" s="654"/>
      <c r="BE37" s="654"/>
      <c r="BF37" s="680"/>
      <c r="BG37" s="620" t="s">
        <v>332</v>
      </c>
      <c r="BH37" s="621"/>
      <c r="BI37" s="621"/>
      <c r="BJ37" s="621"/>
      <c r="BK37" s="621"/>
      <c r="BL37" s="621"/>
      <c r="BM37" s="621"/>
      <c r="BN37" s="621"/>
      <c r="BO37" s="621"/>
      <c r="BP37" s="621"/>
      <c r="BQ37" s="621"/>
      <c r="BR37" s="621"/>
      <c r="BS37" s="621"/>
      <c r="BT37" s="621"/>
      <c r="BU37" s="622"/>
      <c r="BV37" s="623">
        <v>-1374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328427</v>
      </c>
      <c r="CS37" s="654"/>
      <c r="CT37" s="654"/>
      <c r="CU37" s="654"/>
      <c r="CV37" s="654"/>
      <c r="CW37" s="654"/>
      <c r="CX37" s="654"/>
      <c r="CY37" s="655"/>
      <c r="CZ37" s="628">
        <v>3.5</v>
      </c>
      <c r="DA37" s="656"/>
      <c r="DB37" s="656"/>
      <c r="DC37" s="658"/>
      <c r="DD37" s="632">
        <v>328427</v>
      </c>
      <c r="DE37" s="654"/>
      <c r="DF37" s="654"/>
      <c r="DG37" s="654"/>
      <c r="DH37" s="654"/>
      <c r="DI37" s="654"/>
      <c r="DJ37" s="654"/>
      <c r="DK37" s="655"/>
      <c r="DL37" s="632">
        <v>256371</v>
      </c>
      <c r="DM37" s="654"/>
      <c r="DN37" s="654"/>
      <c r="DO37" s="654"/>
      <c r="DP37" s="654"/>
      <c r="DQ37" s="654"/>
      <c r="DR37" s="654"/>
      <c r="DS37" s="654"/>
      <c r="DT37" s="654"/>
      <c r="DU37" s="654"/>
      <c r="DV37" s="655"/>
      <c r="DW37" s="628">
        <v>6</v>
      </c>
      <c r="DX37" s="656"/>
      <c r="DY37" s="656"/>
      <c r="DZ37" s="656"/>
      <c r="EA37" s="656"/>
      <c r="EB37" s="656"/>
      <c r="EC37" s="657"/>
    </row>
    <row r="38" spans="2:133" ht="11.25" customHeight="1" x14ac:dyDescent="0.2">
      <c r="B38" s="620" t="s">
        <v>334</v>
      </c>
      <c r="C38" s="621"/>
      <c r="D38" s="621"/>
      <c r="E38" s="621"/>
      <c r="F38" s="621"/>
      <c r="G38" s="621"/>
      <c r="H38" s="621"/>
      <c r="I38" s="621"/>
      <c r="J38" s="621"/>
      <c r="K38" s="621"/>
      <c r="L38" s="621"/>
      <c r="M38" s="621"/>
      <c r="N38" s="621"/>
      <c r="O38" s="621"/>
      <c r="P38" s="621"/>
      <c r="Q38" s="622"/>
      <c r="R38" s="623">
        <v>2602053</v>
      </c>
      <c r="S38" s="624"/>
      <c r="T38" s="624"/>
      <c r="U38" s="624"/>
      <c r="V38" s="624"/>
      <c r="W38" s="624"/>
      <c r="X38" s="624"/>
      <c r="Y38" s="625"/>
      <c r="Z38" s="626">
        <v>25.2</v>
      </c>
      <c r="AA38" s="626"/>
      <c r="AB38" s="626"/>
      <c r="AC38" s="626"/>
      <c r="AD38" s="627" t="s">
        <v>136</v>
      </c>
      <c r="AE38" s="627"/>
      <c r="AF38" s="627"/>
      <c r="AG38" s="627"/>
      <c r="AH38" s="627"/>
      <c r="AI38" s="627"/>
      <c r="AJ38" s="627"/>
      <c r="AK38" s="627"/>
      <c r="AL38" s="628" t="s">
        <v>227</v>
      </c>
      <c r="AM38" s="629"/>
      <c r="AN38" s="629"/>
      <c r="AO38" s="630"/>
      <c r="AQ38" s="689" t="s">
        <v>335</v>
      </c>
      <c r="AR38" s="690"/>
      <c r="AS38" s="690"/>
      <c r="AT38" s="690"/>
      <c r="AU38" s="690"/>
      <c r="AV38" s="690"/>
      <c r="AW38" s="690"/>
      <c r="AX38" s="690"/>
      <c r="AY38" s="691"/>
      <c r="AZ38" s="623">
        <v>102500</v>
      </c>
      <c r="BA38" s="624"/>
      <c r="BB38" s="624"/>
      <c r="BC38" s="624"/>
      <c r="BD38" s="654"/>
      <c r="BE38" s="654"/>
      <c r="BF38" s="680"/>
      <c r="BG38" s="620" t="s">
        <v>336</v>
      </c>
      <c r="BH38" s="621"/>
      <c r="BI38" s="621"/>
      <c r="BJ38" s="621"/>
      <c r="BK38" s="621"/>
      <c r="BL38" s="621"/>
      <c r="BM38" s="621"/>
      <c r="BN38" s="621"/>
      <c r="BO38" s="621"/>
      <c r="BP38" s="621"/>
      <c r="BQ38" s="621"/>
      <c r="BR38" s="621"/>
      <c r="BS38" s="621"/>
      <c r="BT38" s="621"/>
      <c r="BU38" s="622"/>
      <c r="BV38" s="623">
        <v>1042</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479215</v>
      </c>
      <c r="CS38" s="624"/>
      <c r="CT38" s="624"/>
      <c r="CU38" s="624"/>
      <c r="CV38" s="624"/>
      <c r="CW38" s="624"/>
      <c r="CX38" s="624"/>
      <c r="CY38" s="625"/>
      <c r="CZ38" s="628">
        <v>5.0999999999999996</v>
      </c>
      <c r="DA38" s="656"/>
      <c r="DB38" s="656"/>
      <c r="DC38" s="658"/>
      <c r="DD38" s="632">
        <v>426219</v>
      </c>
      <c r="DE38" s="624"/>
      <c r="DF38" s="624"/>
      <c r="DG38" s="624"/>
      <c r="DH38" s="624"/>
      <c r="DI38" s="624"/>
      <c r="DJ38" s="624"/>
      <c r="DK38" s="625"/>
      <c r="DL38" s="632">
        <v>401913</v>
      </c>
      <c r="DM38" s="624"/>
      <c r="DN38" s="624"/>
      <c r="DO38" s="624"/>
      <c r="DP38" s="624"/>
      <c r="DQ38" s="624"/>
      <c r="DR38" s="624"/>
      <c r="DS38" s="624"/>
      <c r="DT38" s="624"/>
      <c r="DU38" s="624"/>
      <c r="DV38" s="625"/>
      <c r="DW38" s="628">
        <v>9.3000000000000007</v>
      </c>
      <c r="DX38" s="656"/>
      <c r="DY38" s="656"/>
      <c r="DZ38" s="656"/>
      <c r="EA38" s="656"/>
      <c r="EB38" s="656"/>
      <c r="EC38" s="657"/>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227</v>
      </c>
      <c r="S39" s="624"/>
      <c r="T39" s="624"/>
      <c r="U39" s="624"/>
      <c r="V39" s="624"/>
      <c r="W39" s="624"/>
      <c r="X39" s="624"/>
      <c r="Y39" s="625"/>
      <c r="Z39" s="626" t="s">
        <v>136</v>
      </c>
      <c r="AA39" s="626"/>
      <c r="AB39" s="626"/>
      <c r="AC39" s="626"/>
      <c r="AD39" s="627" t="s">
        <v>227</v>
      </c>
      <c r="AE39" s="627"/>
      <c r="AF39" s="627"/>
      <c r="AG39" s="627"/>
      <c r="AH39" s="627"/>
      <c r="AI39" s="627"/>
      <c r="AJ39" s="627"/>
      <c r="AK39" s="627"/>
      <c r="AL39" s="628" t="s">
        <v>227</v>
      </c>
      <c r="AM39" s="629"/>
      <c r="AN39" s="629"/>
      <c r="AO39" s="630"/>
      <c r="AQ39" s="689" t="s">
        <v>339</v>
      </c>
      <c r="AR39" s="690"/>
      <c r="AS39" s="690"/>
      <c r="AT39" s="690"/>
      <c r="AU39" s="690"/>
      <c r="AV39" s="690"/>
      <c r="AW39" s="690"/>
      <c r="AX39" s="690"/>
      <c r="AY39" s="691"/>
      <c r="AZ39" s="623">
        <v>70292</v>
      </c>
      <c r="BA39" s="624"/>
      <c r="BB39" s="624"/>
      <c r="BC39" s="624"/>
      <c r="BD39" s="654"/>
      <c r="BE39" s="654"/>
      <c r="BF39" s="680"/>
      <c r="BG39" s="620" t="s">
        <v>340</v>
      </c>
      <c r="BH39" s="621"/>
      <c r="BI39" s="621"/>
      <c r="BJ39" s="621"/>
      <c r="BK39" s="621"/>
      <c r="BL39" s="621"/>
      <c r="BM39" s="621"/>
      <c r="BN39" s="621"/>
      <c r="BO39" s="621"/>
      <c r="BP39" s="621"/>
      <c r="BQ39" s="621"/>
      <c r="BR39" s="621"/>
      <c r="BS39" s="621"/>
      <c r="BT39" s="621"/>
      <c r="BU39" s="622"/>
      <c r="BV39" s="623">
        <v>1685</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536956</v>
      </c>
      <c r="CS39" s="654"/>
      <c r="CT39" s="654"/>
      <c r="CU39" s="654"/>
      <c r="CV39" s="654"/>
      <c r="CW39" s="654"/>
      <c r="CX39" s="654"/>
      <c r="CY39" s="655"/>
      <c r="CZ39" s="628">
        <v>5.7</v>
      </c>
      <c r="DA39" s="656"/>
      <c r="DB39" s="656"/>
      <c r="DC39" s="658"/>
      <c r="DD39" s="632">
        <v>518154</v>
      </c>
      <c r="DE39" s="654"/>
      <c r="DF39" s="654"/>
      <c r="DG39" s="654"/>
      <c r="DH39" s="654"/>
      <c r="DI39" s="654"/>
      <c r="DJ39" s="654"/>
      <c r="DK39" s="655"/>
      <c r="DL39" s="632" t="s">
        <v>136</v>
      </c>
      <c r="DM39" s="654"/>
      <c r="DN39" s="654"/>
      <c r="DO39" s="654"/>
      <c r="DP39" s="654"/>
      <c r="DQ39" s="654"/>
      <c r="DR39" s="654"/>
      <c r="DS39" s="654"/>
      <c r="DT39" s="654"/>
      <c r="DU39" s="654"/>
      <c r="DV39" s="655"/>
      <c r="DW39" s="628" t="s">
        <v>227</v>
      </c>
      <c r="DX39" s="656"/>
      <c r="DY39" s="656"/>
      <c r="DZ39" s="656"/>
      <c r="EA39" s="656"/>
      <c r="EB39" s="656"/>
      <c r="EC39" s="657"/>
    </row>
    <row r="40" spans="2:133" ht="11.25" customHeight="1" x14ac:dyDescent="0.2">
      <c r="B40" s="620" t="s">
        <v>342</v>
      </c>
      <c r="C40" s="621"/>
      <c r="D40" s="621"/>
      <c r="E40" s="621"/>
      <c r="F40" s="621"/>
      <c r="G40" s="621"/>
      <c r="H40" s="621"/>
      <c r="I40" s="621"/>
      <c r="J40" s="621"/>
      <c r="K40" s="621"/>
      <c r="L40" s="621"/>
      <c r="M40" s="621"/>
      <c r="N40" s="621"/>
      <c r="O40" s="621"/>
      <c r="P40" s="621"/>
      <c r="Q40" s="622"/>
      <c r="R40" s="623">
        <v>35053</v>
      </c>
      <c r="S40" s="624"/>
      <c r="T40" s="624"/>
      <c r="U40" s="624"/>
      <c r="V40" s="624"/>
      <c r="W40" s="624"/>
      <c r="X40" s="624"/>
      <c r="Y40" s="625"/>
      <c r="Z40" s="626">
        <v>0.3</v>
      </c>
      <c r="AA40" s="626"/>
      <c r="AB40" s="626"/>
      <c r="AC40" s="626"/>
      <c r="AD40" s="627" t="s">
        <v>136</v>
      </c>
      <c r="AE40" s="627"/>
      <c r="AF40" s="627"/>
      <c r="AG40" s="627"/>
      <c r="AH40" s="627"/>
      <c r="AI40" s="627"/>
      <c r="AJ40" s="627"/>
      <c r="AK40" s="627"/>
      <c r="AL40" s="628" t="s">
        <v>136</v>
      </c>
      <c r="AM40" s="629"/>
      <c r="AN40" s="629"/>
      <c r="AO40" s="630"/>
      <c r="AQ40" s="689" t="s">
        <v>343</v>
      </c>
      <c r="AR40" s="690"/>
      <c r="AS40" s="690"/>
      <c r="AT40" s="690"/>
      <c r="AU40" s="690"/>
      <c r="AV40" s="690"/>
      <c r="AW40" s="690"/>
      <c r="AX40" s="690"/>
      <c r="AY40" s="691"/>
      <c r="AZ40" s="623" t="s">
        <v>136</v>
      </c>
      <c r="BA40" s="624"/>
      <c r="BB40" s="624"/>
      <c r="BC40" s="624"/>
      <c r="BD40" s="654"/>
      <c r="BE40" s="654"/>
      <c r="BF40" s="680"/>
      <c r="BG40" s="669" t="s">
        <v>344</v>
      </c>
      <c r="BH40" s="670"/>
      <c r="BI40" s="670"/>
      <c r="BJ40" s="670"/>
      <c r="BK40" s="670"/>
      <c r="BL40" s="219"/>
      <c r="BM40" s="621" t="s">
        <v>345</v>
      </c>
      <c r="BN40" s="621"/>
      <c r="BO40" s="621"/>
      <c r="BP40" s="621"/>
      <c r="BQ40" s="621"/>
      <c r="BR40" s="621"/>
      <c r="BS40" s="621"/>
      <c r="BT40" s="621"/>
      <c r="BU40" s="622"/>
      <c r="BV40" s="623">
        <v>84</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77570</v>
      </c>
      <c r="CS40" s="624"/>
      <c r="CT40" s="624"/>
      <c r="CU40" s="624"/>
      <c r="CV40" s="624"/>
      <c r="CW40" s="624"/>
      <c r="CX40" s="624"/>
      <c r="CY40" s="625"/>
      <c r="CZ40" s="628">
        <v>0.8</v>
      </c>
      <c r="DA40" s="656"/>
      <c r="DB40" s="656"/>
      <c r="DC40" s="658"/>
      <c r="DD40" s="632" t="s">
        <v>227</v>
      </c>
      <c r="DE40" s="624"/>
      <c r="DF40" s="624"/>
      <c r="DG40" s="624"/>
      <c r="DH40" s="624"/>
      <c r="DI40" s="624"/>
      <c r="DJ40" s="624"/>
      <c r="DK40" s="625"/>
      <c r="DL40" s="632" t="s">
        <v>227</v>
      </c>
      <c r="DM40" s="624"/>
      <c r="DN40" s="624"/>
      <c r="DO40" s="624"/>
      <c r="DP40" s="624"/>
      <c r="DQ40" s="624"/>
      <c r="DR40" s="624"/>
      <c r="DS40" s="624"/>
      <c r="DT40" s="624"/>
      <c r="DU40" s="624"/>
      <c r="DV40" s="625"/>
      <c r="DW40" s="628" t="s">
        <v>136</v>
      </c>
      <c r="DX40" s="656"/>
      <c r="DY40" s="656"/>
      <c r="DZ40" s="656"/>
      <c r="EA40" s="656"/>
      <c r="EB40" s="656"/>
      <c r="EC40" s="657"/>
    </row>
    <row r="41" spans="2:133" ht="11.25" customHeight="1" x14ac:dyDescent="0.2">
      <c r="B41" s="644" t="s">
        <v>347</v>
      </c>
      <c r="C41" s="645"/>
      <c r="D41" s="645"/>
      <c r="E41" s="645"/>
      <c r="F41" s="645"/>
      <c r="G41" s="645"/>
      <c r="H41" s="645"/>
      <c r="I41" s="645"/>
      <c r="J41" s="645"/>
      <c r="K41" s="645"/>
      <c r="L41" s="645"/>
      <c r="M41" s="645"/>
      <c r="N41" s="645"/>
      <c r="O41" s="645"/>
      <c r="P41" s="645"/>
      <c r="Q41" s="646"/>
      <c r="R41" s="698">
        <v>10333807</v>
      </c>
      <c r="S41" s="699"/>
      <c r="T41" s="699"/>
      <c r="U41" s="699"/>
      <c r="V41" s="699"/>
      <c r="W41" s="699"/>
      <c r="X41" s="699"/>
      <c r="Y41" s="700"/>
      <c r="Z41" s="701">
        <v>100</v>
      </c>
      <c r="AA41" s="701"/>
      <c r="AB41" s="701"/>
      <c r="AC41" s="701"/>
      <c r="AD41" s="702">
        <v>4270443</v>
      </c>
      <c r="AE41" s="702"/>
      <c r="AF41" s="702"/>
      <c r="AG41" s="702"/>
      <c r="AH41" s="702"/>
      <c r="AI41" s="702"/>
      <c r="AJ41" s="702"/>
      <c r="AK41" s="702"/>
      <c r="AL41" s="703">
        <v>100</v>
      </c>
      <c r="AM41" s="683"/>
      <c r="AN41" s="683"/>
      <c r="AO41" s="704"/>
      <c r="AQ41" s="689" t="s">
        <v>348</v>
      </c>
      <c r="AR41" s="690"/>
      <c r="AS41" s="690"/>
      <c r="AT41" s="690"/>
      <c r="AU41" s="690"/>
      <c r="AV41" s="690"/>
      <c r="AW41" s="690"/>
      <c r="AX41" s="690"/>
      <c r="AY41" s="691"/>
      <c r="AZ41" s="623">
        <v>94358</v>
      </c>
      <c r="BA41" s="624"/>
      <c r="BB41" s="624"/>
      <c r="BC41" s="624"/>
      <c r="BD41" s="654"/>
      <c r="BE41" s="654"/>
      <c r="BF41" s="680"/>
      <c r="BG41" s="669"/>
      <c r="BH41" s="670"/>
      <c r="BI41" s="670"/>
      <c r="BJ41" s="670"/>
      <c r="BK41" s="670"/>
      <c r="BL41" s="219"/>
      <c r="BM41" s="621" t="s">
        <v>349</v>
      </c>
      <c r="BN41" s="621"/>
      <c r="BO41" s="621"/>
      <c r="BP41" s="621"/>
      <c r="BQ41" s="621"/>
      <c r="BR41" s="621"/>
      <c r="BS41" s="621"/>
      <c r="BT41" s="621"/>
      <c r="BU41" s="622"/>
      <c r="BV41" s="623" t="s">
        <v>227</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227</v>
      </c>
      <c r="CS41" s="654"/>
      <c r="CT41" s="654"/>
      <c r="CU41" s="654"/>
      <c r="CV41" s="654"/>
      <c r="CW41" s="654"/>
      <c r="CX41" s="654"/>
      <c r="CY41" s="655"/>
      <c r="CZ41" s="628" t="s">
        <v>227</v>
      </c>
      <c r="DA41" s="656"/>
      <c r="DB41" s="656"/>
      <c r="DC41" s="658"/>
      <c r="DD41" s="632" t="s">
        <v>136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351</v>
      </c>
      <c r="AR42" s="706"/>
      <c r="AS42" s="706"/>
      <c r="AT42" s="706"/>
      <c r="AU42" s="706"/>
      <c r="AV42" s="706"/>
      <c r="AW42" s="706"/>
      <c r="AX42" s="706"/>
      <c r="AY42" s="707"/>
      <c r="AZ42" s="698">
        <v>282357</v>
      </c>
      <c r="BA42" s="699"/>
      <c r="BB42" s="699"/>
      <c r="BC42" s="699"/>
      <c r="BD42" s="682"/>
      <c r="BE42" s="682"/>
      <c r="BF42" s="684"/>
      <c r="BG42" s="671"/>
      <c r="BH42" s="672"/>
      <c r="BI42" s="672"/>
      <c r="BJ42" s="672"/>
      <c r="BK42" s="672"/>
      <c r="BL42" s="220"/>
      <c r="BM42" s="645" t="s">
        <v>352</v>
      </c>
      <c r="BN42" s="645"/>
      <c r="BO42" s="645"/>
      <c r="BP42" s="645"/>
      <c r="BQ42" s="645"/>
      <c r="BR42" s="645"/>
      <c r="BS42" s="645"/>
      <c r="BT42" s="645"/>
      <c r="BU42" s="646"/>
      <c r="BV42" s="698">
        <v>332</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3401692</v>
      </c>
      <c r="CS42" s="654"/>
      <c r="CT42" s="654"/>
      <c r="CU42" s="654"/>
      <c r="CV42" s="654"/>
      <c r="CW42" s="654"/>
      <c r="CX42" s="654"/>
      <c r="CY42" s="655"/>
      <c r="CZ42" s="628">
        <v>36.200000000000003</v>
      </c>
      <c r="DA42" s="656"/>
      <c r="DB42" s="656"/>
      <c r="DC42" s="658"/>
      <c r="DD42" s="632">
        <v>266160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0" t="s">
        <v>354</v>
      </c>
      <c r="CD43" s="620" t="s">
        <v>355</v>
      </c>
      <c r="CE43" s="621"/>
      <c r="CF43" s="621"/>
      <c r="CG43" s="621"/>
      <c r="CH43" s="621"/>
      <c r="CI43" s="621"/>
      <c r="CJ43" s="621"/>
      <c r="CK43" s="621"/>
      <c r="CL43" s="621"/>
      <c r="CM43" s="621"/>
      <c r="CN43" s="621"/>
      <c r="CO43" s="621"/>
      <c r="CP43" s="621"/>
      <c r="CQ43" s="622"/>
      <c r="CR43" s="623">
        <v>14064</v>
      </c>
      <c r="CS43" s="654"/>
      <c r="CT43" s="654"/>
      <c r="CU43" s="654"/>
      <c r="CV43" s="654"/>
      <c r="CW43" s="654"/>
      <c r="CX43" s="654"/>
      <c r="CY43" s="655"/>
      <c r="CZ43" s="628">
        <v>0.1</v>
      </c>
      <c r="DA43" s="656"/>
      <c r="DB43" s="656"/>
      <c r="DC43" s="658"/>
      <c r="DD43" s="632">
        <v>14064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357</v>
      </c>
      <c r="CG44" s="621"/>
      <c r="CH44" s="621"/>
      <c r="CI44" s="621"/>
      <c r="CJ44" s="621"/>
      <c r="CK44" s="621"/>
      <c r="CL44" s="621"/>
      <c r="CM44" s="621"/>
      <c r="CN44" s="621"/>
      <c r="CO44" s="621"/>
      <c r="CP44" s="621"/>
      <c r="CQ44" s="622"/>
      <c r="CR44" s="623">
        <v>3357813</v>
      </c>
      <c r="CS44" s="624"/>
      <c r="CT44" s="624"/>
      <c r="CU44" s="624"/>
      <c r="CV44" s="624"/>
      <c r="CW44" s="624"/>
      <c r="CX44" s="624"/>
      <c r="CY44" s="625"/>
      <c r="CZ44" s="628">
        <v>35.700000000000003</v>
      </c>
      <c r="DA44" s="629"/>
      <c r="DB44" s="629"/>
      <c r="DC44" s="635"/>
      <c r="DD44" s="632">
        <v>265921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407230</v>
      </c>
      <c r="CS45" s="654"/>
      <c r="CT45" s="654"/>
      <c r="CU45" s="654"/>
      <c r="CV45" s="654"/>
      <c r="CW45" s="654"/>
      <c r="CX45" s="654"/>
      <c r="CY45" s="655"/>
      <c r="CZ45" s="628">
        <v>4.3</v>
      </c>
      <c r="DA45" s="656"/>
      <c r="DB45" s="656"/>
      <c r="DC45" s="658"/>
      <c r="DD45" s="632">
        <v>21626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1"/>
      <c r="CD46" s="663"/>
      <c r="CE46" s="664"/>
      <c r="CF46" s="620" t="s">
        <v>360</v>
      </c>
      <c r="CG46" s="621"/>
      <c r="CH46" s="621"/>
      <c r="CI46" s="621"/>
      <c r="CJ46" s="621"/>
      <c r="CK46" s="621"/>
      <c r="CL46" s="621"/>
      <c r="CM46" s="621"/>
      <c r="CN46" s="621"/>
      <c r="CO46" s="621"/>
      <c r="CP46" s="621"/>
      <c r="CQ46" s="622"/>
      <c r="CR46" s="623">
        <v>2943083</v>
      </c>
      <c r="CS46" s="624"/>
      <c r="CT46" s="624"/>
      <c r="CU46" s="624"/>
      <c r="CV46" s="624"/>
      <c r="CW46" s="624"/>
      <c r="CX46" s="624"/>
      <c r="CY46" s="625"/>
      <c r="CZ46" s="628">
        <v>31.3</v>
      </c>
      <c r="DA46" s="629"/>
      <c r="DB46" s="629"/>
      <c r="DC46" s="635"/>
      <c r="DD46" s="632">
        <v>244295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1"/>
      <c r="CD47" s="663"/>
      <c r="CE47" s="664"/>
      <c r="CF47" s="620" t="s">
        <v>361</v>
      </c>
      <c r="CG47" s="621"/>
      <c r="CH47" s="621"/>
      <c r="CI47" s="621"/>
      <c r="CJ47" s="621"/>
      <c r="CK47" s="621"/>
      <c r="CL47" s="621"/>
      <c r="CM47" s="621"/>
      <c r="CN47" s="621"/>
      <c r="CO47" s="621"/>
      <c r="CP47" s="621"/>
      <c r="CQ47" s="622"/>
      <c r="CR47" s="623">
        <v>43879</v>
      </c>
      <c r="CS47" s="654"/>
      <c r="CT47" s="654"/>
      <c r="CU47" s="654"/>
      <c r="CV47" s="654"/>
      <c r="CW47" s="654"/>
      <c r="CX47" s="654"/>
      <c r="CY47" s="655"/>
      <c r="CZ47" s="628">
        <v>0.5</v>
      </c>
      <c r="DA47" s="656"/>
      <c r="DB47" s="656"/>
      <c r="DC47" s="658"/>
      <c r="DD47" s="632">
        <v>239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1"/>
      <c r="CD48" s="665"/>
      <c r="CE48" s="666"/>
      <c r="CF48" s="620" t="s">
        <v>362</v>
      </c>
      <c r="CG48" s="621"/>
      <c r="CH48" s="621"/>
      <c r="CI48" s="621"/>
      <c r="CJ48" s="621"/>
      <c r="CK48" s="621"/>
      <c r="CL48" s="621"/>
      <c r="CM48" s="621"/>
      <c r="CN48" s="621"/>
      <c r="CO48" s="621"/>
      <c r="CP48" s="621"/>
      <c r="CQ48" s="622"/>
      <c r="CR48" s="623" t="s">
        <v>136</v>
      </c>
      <c r="CS48" s="624"/>
      <c r="CT48" s="624"/>
      <c r="CU48" s="624"/>
      <c r="CV48" s="624"/>
      <c r="CW48" s="624"/>
      <c r="CX48" s="624"/>
      <c r="CY48" s="625"/>
      <c r="CZ48" s="628" t="s">
        <v>136</v>
      </c>
      <c r="DA48" s="629"/>
      <c r="DB48" s="629"/>
      <c r="DC48" s="635"/>
      <c r="DD48" s="632" t="s">
        <v>136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1"/>
      <c r="CD49" s="644" t="s">
        <v>363</v>
      </c>
      <c r="CE49" s="645"/>
      <c r="CF49" s="645"/>
      <c r="CG49" s="645"/>
      <c r="CH49" s="645"/>
      <c r="CI49" s="645"/>
      <c r="CJ49" s="645"/>
      <c r="CK49" s="645"/>
      <c r="CL49" s="645"/>
      <c r="CM49" s="645"/>
      <c r="CN49" s="645"/>
      <c r="CO49" s="645"/>
      <c r="CP49" s="645"/>
      <c r="CQ49" s="646"/>
      <c r="CR49" s="698">
        <v>9409696</v>
      </c>
      <c r="CS49" s="682"/>
      <c r="CT49" s="682"/>
      <c r="CU49" s="682"/>
      <c r="CV49" s="682"/>
      <c r="CW49" s="682"/>
      <c r="CX49" s="682"/>
      <c r="CY49" s="711"/>
      <c r="CZ49" s="703">
        <v>100</v>
      </c>
      <c r="DA49" s="712"/>
      <c r="DB49" s="712"/>
      <c r="DC49" s="713"/>
      <c r="DD49" s="714">
        <v>5141672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MgDaBD8TnZC9MnPkE01MsDp1mxlo5xd2xVp0xQZSgFfJDAEDdoZXp8HxbI/tbPqthnUqbwmDUhQcFH7C8fHpQ==" saltValue="Ihjdoac+jbUP9YXBEURCC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50"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35" t="s">
        <v>364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6" t="s">
        <v>365</v>
      </c>
      <c r="DK2" s="737"/>
      <c r="DL2" s="737"/>
      <c r="DM2" s="737"/>
      <c r="DN2" s="737"/>
      <c r="DO2" s="738"/>
      <c r="DP2" s="224"/>
      <c r="DQ2" s="736" t="s">
        <v>366</v>
      </c>
      <c r="DR2" s="737"/>
      <c r="DS2" s="737"/>
      <c r="DT2" s="737"/>
      <c r="DU2" s="737"/>
      <c r="DV2" s="737"/>
      <c r="DW2" s="737"/>
      <c r="DX2" s="737"/>
      <c r="DY2" s="737"/>
      <c r="DZ2" s="73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39" t="s">
        <v>367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8"/>
      <c r="BA4" s="228"/>
      <c r="BB4" s="228"/>
      <c r="BC4" s="228"/>
      <c r="BD4" s="228"/>
      <c r="BE4" s="229"/>
      <c r="BF4" s="229"/>
      <c r="BG4" s="229"/>
      <c r="BH4" s="229"/>
      <c r="BI4" s="229"/>
      <c r="BJ4" s="229"/>
      <c r="BK4" s="229"/>
      <c r="BL4" s="229"/>
      <c r="BM4" s="229"/>
      <c r="BN4" s="229"/>
      <c r="BO4" s="229"/>
      <c r="BP4" s="229"/>
      <c r="BQ4" s="740" t="s">
        <v>368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0"/>
    </row>
    <row r="5" spans="1:131" s="231" customFormat="1" ht="26.25" customHeight="1" x14ac:dyDescent="0.2">
      <c r="A5" s="729" t="s">
        <v>369</v>
      </c>
      <c r="B5" s="730"/>
      <c r="C5" s="730"/>
      <c r="D5" s="730"/>
      <c r="E5" s="730"/>
      <c r="F5" s="730"/>
      <c r="G5" s="730"/>
      <c r="H5" s="730"/>
      <c r="I5" s="730"/>
      <c r="J5" s="730"/>
      <c r="K5" s="730"/>
      <c r="L5" s="730"/>
      <c r="M5" s="730"/>
      <c r="N5" s="730"/>
      <c r="O5" s="730"/>
      <c r="P5" s="731"/>
      <c r="Q5" s="725" t="s">
        <v>370</v>
      </c>
      <c r="R5" s="721"/>
      <c r="S5" s="721"/>
      <c r="T5" s="721"/>
      <c r="U5" s="722"/>
      <c r="V5" s="725" t="s">
        <v>371</v>
      </c>
      <c r="W5" s="721"/>
      <c r="X5" s="721"/>
      <c r="Y5" s="721"/>
      <c r="Z5" s="722"/>
      <c r="AA5" s="725" t="s">
        <v>372</v>
      </c>
      <c r="AB5" s="721"/>
      <c r="AC5" s="721"/>
      <c r="AD5" s="721"/>
      <c r="AE5" s="721"/>
      <c r="AF5" s="741" t="s">
        <v>373</v>
      </c>
      <c r="AG5" s="721"/>
      <c r="AH5" s="721"/>
      <c r="AI5" s="721"/>
      <c r="AJ5" s="727"/>
      <c r="AK5" s="721" t="s">
        <v>374</v>
      </c>
      <c r="AL5" s="721"/>
      <c r="AM5" s="721"/>
      <c r="AN5" s="721"/>
      <c r="AO5" s="722"/>
      <c r="AP5" s="725" t="s">
        <v>375</v>
      </c>
      <c r="AQ5" s="721"/>
      <c r="AR5" s="721"/>
      <c r="AS5" s="721"/>
      <c r="AT5" s="722"/>
      <c r="AU5" s="725" t="s">
        <v>376</v>
      </c>
      <c r="AV5" s="721"/>
      <c r="AW5" s="721"/>
      <c r="AX5" s="721"/>
      <c r="AY5" s="727"/>
      <c r="AZ5" s="228"/>
      <c r="BA5" s="228"/>
      <c r="BB5" s="228"/>
      <c r="BC5" s="228"/>
      <c r="BD5" s="228"/>
      <c r="BE5" s="229"/>
      <c r="BF5" s="229"/>
      <c r="BG5" s="229"/>
      <c r="BH5" s="229"/>
      <c r="BI5" s="229"/>
      <c r="BJ5" s="229"/>
      <c r="BK5" s="229"/>
      <c r="BL5" s="229"/>
      <c r="BM5" s="229"/>
      <c r="BN5" s="229"/>
      <c r="BO5" s="229"/>
      <c r="BP5" s="229"/>
      <c r="BQ5" s="729" t="s">
        <v>377</v>
      </c>
      <c r="BR5" s="730"/>
      <c r="BS5" s="730"/>
      <c r="BT5" s="730"/>
      <c r="BU5" s="730"/>
      <c r="BV5" s="730"/>
      <c r="BW5" s="730"/>
      <c r="BX5" s="730"/>
      <c r="BY5" s="730"/>
      <c r="BZ5" s="730"/>
      <c r="CA5" s="730"/>
      <c r="CB5" s="730"/>
      <c r="CC5" s="730"/>
      <c r="CD5" s="730"/>
      <c r="CE5" s="730"/>
      <c r="CF5" s="730"/>
      <c r="CG5" s="731"/>
      <c r="CH5" s="725" t="s">
        <v>378</v>
      </c>
      <c r="CI5" s="721"/>
      <c r="CJ5" s="721"/>
      <c r="CK5" s="721"/>
      <c r="CL5" s="722"/>
      <c r="CM5" s="725" t="s">
        <v>379</v>
      </c>
      <c r="CN5" s="721"/>
      <c r="CO5" s="721"/>
      <c r="CP5" s="721"/>
      <c r="CQ5" s="722"/>
      <c r="CR5" s="725" t="s">
        <v>380</v>
      </c>
      <c r="CS5" s="721"/>
      <c r="CT5" s="721"/>
      <c r="CU5" s="721"/>
      <c r="CV5" s="722"/>
      <c r="CW5" s="725" t="s">
        <v>381</v>
      </c>
      <c r="CX5" s="721"/>
      <c r="CY5" s="721"/>
      <c r="CZ5" s="721"/>
      <c r="DA5" s="722"/>
      <c r="DB5" s="725" t="s">
        <v>382</v>
      </c>
      <c r="DC5" s="721"/>
      <c r="DD5" s="721"/>
      <c r="DE5" s="721"/>
      <c r="DF5" s="722"/>
      <c r="DG5" s="774" t="s">
        <v>383</v>
      </c>
      <c r="DH5" s="775"/>
      <c r="DI5" s="775"/>
      <c r="DJ5" s="775"/>
      <c r="DK5" s="776"/>
      <c r="DL5" s="774" t="s">
        <v>384</v>
      </c>
      <c r="DM5" s="775"/>
      <c r="DN5" s="775"/>
      <c r="DO5" s="775"/>
      <c r="DP5" s="776"/>
      <c r="DQ5" s="725" t="s">
        <v>385</v>
      </c>
      <c r="DR5" s="721"/>
      <c r="DS5" s="721"/>
      <c r="DT5" s="721"/>
      <c r="DU5" s="722"/>
      <c r="DV5" s="725" t="s">
        <v>376</v>
      </c>
      <c r="DW5" s="721"/>
      <c r="DX5" s="721"/>
      <c r="DY5" s="721"/>
      <c r="DZ5" s="727"/>
      <c r="EA5" s="230"/>
    </row>
    <row r="6" spans="1:131" s="231"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8"/>
      <c r="BA6" s="228"/>
      <c r="BB6" s="228"/>
      <c r="BC6" s="228"/>
      <c r="BD6" s="228"/>
      <c r="BE6" s="229"/>
      <c r="BF6" s="229"/>
      <c r="BG6" s="229"/>
      <c r="BH6" s="229"/>
      <c r="BI6" s="229"/>
      <c r="BJ6" s="229"/>
      <c r="BK6" s="229"/>
      <c r="BL6" s="229"/>
      <c r="BM6" s="229"/>
      <c r="BN6" s="229"/>
      <c r="BO6" s="229"/>
      <c r="BP6" s="229"/>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0"/>
    </row>
    <row r="7" spans="1:131" s="231" customFormat="1" ht="26.25" customHeight="1" thickTop="1" x14ac:dyDescent="0.2">
      <c r="A7" s="232">
        <v>1</v>
      </c>
      <c r="B7" s="760" t="s">
        <v>386</v>
      </c>
      <c r="C7" s="761"/>
      <c r="D7" s="761"/>
      <c r="E7" s="761"/>
      <c r="F7" s="761"/>
      <c r="G7" s="761"/>
      <c r="H7" s="761"/>
      <c r="I7" s="761"/>
      <c r="J7" s="761"/>
      <c r="K7" s="761"/>
      <c r="L7" s="761"/>
      <c r="M7" s="761"/>
      <c r="N7" s="761"/>
      <c r="O7" s="761"/>
      <c r="P7" s="762"/>
      <c r="Q7" s="763">
        <v>10334</v>
      </c>
      <c r="R7" s="764"/>
      <c r="S7" s="764"/>
      <c r="T7" s="764"/>
      <c r="U7" s="764"/>
      <c r="V7" s="764">
        <v>9410</v>
      </c>
      <c r="W7" s="764"/>
      <c r="X7" s="764"/>
      <c r="Y7" s="764"/>
      <c r="Z7" s="764"/>
      <c r="AA7" s="764">
        <v>924</v>
      </c>
      <c r="AB7" s="764"/>
      <c r="AC7" s="764"/>
      <c r="AD7" s="764"/>
      <c r="AE7" s="765"/>
      <c r="AF7" s="766">
        <v>565</v>
      </c>
      <c r="AG7" s="767"/>
      <c r="AH7" s="767"/>
      <c r="AI7" s="767"/>
      <c r="AJ7" s="768"/>
      <c r="AK7" s="769">
        <v>1271</v>
      </c>
      <c r="AL7" s="770"/>
      <c r="AM7" s="770"/>
      <c r="AN7" s="770"/>
      <c r="AO7" s="770"/>
      <c r="AP7" s="770">
        <v>11025</v>
      </c>
      <c r="AQ7" s="770"/>
      <c r="AR7" s="770"/>
      <c r="AS7" s="770"/>
      <c r="AT7" s="770"/>
      <c r="AU7" s="771"/>
      <c r="AV7" s="771"/>
      <c r="AW7" s="771"/>
      <c r="AX7" s="771"/>
      <c r="AY7" s="772"/>
      <c r="AZ7" s="228"/>
      <c r="BA7" s="228"/>
      <c r="BB7" s="228"/>
      <c r="BC7" s="228"/>
      <c r="BD7" s="228"/>
      <c r="BE7" s="229"/>
      <c r="BF7" s="229"/>
      <c r="BG7" s="229"/>
      <c r="BH7" s="229"/>
      <c r="BI7" s="229"/>
      <c r="BJ7" s="229"/>
      <c r="BK7" s="229"/>
      <c r="BL7" s="229"/>
      <c r="BM7" s="229"/>
      <c r="BN7" s="229"/>
      <c r="BO7" s="229"/>
      <c r="BP7" s="229"/>
      <c r="BQ7" s="232">
        <v>1</v>
      </c>
      <c r="BR7" s="233"/>
      <c r="BS7" s="746" t="s">
        <v>568</v>
      </c>
      <c r="BT7" s="747"/>
      <c r="BU7" s="747"/>
      <c r="BV7" s="747"/>
      <c r="BW7" s="747"/>
      <c r="BX7" s="747"/>
      <c r="BY7" s="747"/>
      <c r="BZ7" s="747"/>
      <c r="CA7" s="747"/>
      <c r="CB7" s="747"/>
      <c r="CC7" s="747"/>
      <c r="CD7" s="747"/>
      <c r="CE7" s="747"/>
      <c r="CF7" s="747"/>
      <c r="CG7" s="773"/>
      <c r="CH7" s="743">
        <v>2</v>
      </c>
      <c r="CI7" s="744"/>
      <c r="CJ7" s="744"/>
      <c r="CK7" s="744"/>
      <c r="CL7" s="745"/>
      <c r="CM7" s="743">
        <v>607</v>
      </c>
      <c r="CN7" s="744"/>
      <c r="CO7" s="744"/>
      <c r="CP7" s="744"/>
      <c r="CQ7" s="745"/>
      <c r="CR7" s="743">
        <v>189</v>
      </c>
      <c r="CS7" s="744"/>
      <c r="CT7" s="744"/>
      <c r="CU7" s="744"/>
      <c r="CV7" s="745"/>
      <c r="CW7" s="743">
        <v>49</v>
      </c>
      <c r="CX7" s="744"/>
      <c r="CY7" s="744"/>
      <c r="CZ7" s="744"/>
      <c r="DA7" s="745"/>
      <c r="DB7" s="743" t="s">
        <v>569</v>
      </c>
      <c r="DC7" s="744"/>
      <c r="DD7" s="744"/>
      <c r="DE7" s="744"/>
      <c r="DF7" s="745"/>
      <c r="DG7" s="743" t="s">
        <v>569</v>
      </c>
      <c r="DH7" s="744"/>
      <c r="DI7" s="744"/>
      <c r="DJ7" s="744"/>
      <c r="DK7" s="745"/>
      <c r="DL7" s="743">
        <v>119</v>
      </c>
      <c r="DM7" s="744"/>
      <c r="DN7" s="744"/>
      <c r="DO7" s="744"/>
      <c r="DP7" s="745"/>
      <c r="DQ7" s="743">
        <v>12</v>
      </c>
      <c r="DR7" s="744"/>
      <c r="DS7" s="744"/>
      <c r="DT7" s="744"/>
      <c r="DU7" s="745"/>
      <c r="DV7" s="746"/>
      <c r="DW7" s="747"/>
      <c r="DX7" s="747"/>
      <c r="DY7" s="747"/>
      <c r="DZ7" s="748"/>
      <c r="EA7" s="230"/>
    </row>
    <row r="8" spans="1:131" s="231" customFormat="1" ht="26.25" customHeight="1" x14ac:dyDescent="0.2">
      <c r="A8" s="234">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28"/>
      <c r="BA8" s="228"/>
      <c r="BB8" s="228"/>
      <c r="BC8" s="228"/>
      <c r="BD8" s="228"/>
      <c r="BE8" s="229"/>
      <c r="BF8" s="229"/>
      <c r="BG8" s="229"/>
      <c r="BH8" s="229"/>
      <c r="BI8" s="229"/>
      <c r="BJ8" s="229"/>
      <c r="BK8" s="229"/>
      <c r="BL8" s="229"/>
      <c r="BM8" s="229"/>
      <c r="BN8" s="229"/>
      <c r="BO8" s="229"/>
      <c r="BP8" s="229"/>
      <c r="BQ8" s="234">
        <v>2</v>
      </c>
      <c r="BR8" s="235"/>
      <c r="BS8" s="782" t="s">
        <v>570</v>
      </c>
      <c r="BT8" s="783"/>
      <c r="BU8" s="783"/>
      <c r="BV8" s="783"/>
      <c r="BW8" s="783"/>
      <c r="BX8" s="783"/>
      <c r="BY8" s="783"/>
      <c r="BZ8" s="783"/>
      <c r="CA8" s="783"/>
      <c r="CB8" s="783"/>
      <c r="CC8" s="783"/>
      <c r="CD8" s="783"/>
      <c r="CE8" s="783"/>
      <c r="CF8" s="783"/>
      <c r="CG8" s="784"/>
      <c r="CH8" s="785">
        <v>-18</v>
      </c>
      <c r="CI8" s="786"/>
      <c r="CJ8" s="786"/>
      <c r="CK8" s="786"/>
      <c r="CL8" s="787"/>
      <c r="CM8" s="785">
        <v>239</v>
      </c>
      <c r="CN8" s="786"/>
      <c r="CO8" s="786"/>
      <c r="CP8" s="786"/>
      <c r="CQ8" s="787"/>
      <c r="CR8" s="785">
        <v>75</v>
      </c>
      <c r="CS8" s="786"/>
      <c r="CT8" s="786"/>
      <c r="CU8" s="786"/>
      <c r="CV8" s="787"/>
      <c r="CW8" s="785">
        <v>4</v>
      </c>
      <c r="CX8" s="786"/>
      <c r="CY8" s="786"/>
      <c r="CZ8" s="786"/>
      <c r="DA8" s="787"/>
      <c r="DB8" s="785" t="s">
        <v>569</v>
      </c>
      <c r="DC8" s="786"/>
      <c r="DD8" s="786"/>
      <c r="DE8" s="786"/>
      <c r="DF8" s="787"/>
      <c r="DG8" s="785" t="s">
        <v>569</v>
      </c>
      <c r="DH8" s="786"/>
      <c r="DI8" s="786"/>
      <c r="DJ8" s="786"/>
      <c r="DK8" s="787"/>
      <c r="DL8" s="785">
        <v>50</v>
      </c>
      <c r="DM8" s="786"/>
      <c r="DN8" s="786"/>
      <c r="DO8" s="786"/>
      <c r="DP8" s="787"/>
      <c r="DQ8" s="785">
        <v>5</v>
      </c>
      <c r="DR8" s="786"/>
      <c r="DS8" s="786"/>
      <c r="DT8" s="786"/>
      <c r="DU8" s="787"/>
      <c r="DV8" s="782"/>
      <c r="DW8" s="783"/>
      <c r="DX8" s="783"/>
      <c r="DY8" s="783"/>
      <c r="DZ8" s="788"/>
      <c r="EA8" s="230"/>
    </row>
    <row r="9" spans="1:131" s="231" customFormat="1" ht="26.25" customHeight="1" x14ac:dyDescent="0.2">
      <c r="A9" s="234">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28"/>
      <c r="BA9" s="228"/>
      <c r="BB9" s="228"/>
      <c r="BC9" s="228"/>
      <c r="BD9" s="228"/>
      <c r="BE9" s="229"/>
      <c r="BF9" s="229"/>
      <c r="BG9" s="229"/>
      <c r="BH9" s="229"/>
      <c r="BI9" s="229"/>
      <c r="BJ9" s="229"/>
      <c r="BK9" s="229"/>
      <c r="BL9" s="229"/>
      <c r="BM9" s="229"/>
      <c r="BN9" s="229"/>
      <c r="BO9" s="229"/>
      <c r="BP9" s="229"/>
      <c r="BQ9" s="234">
        <v>3</v>
      </c>
      <c r="BR9" s="235"/>
      <c r="BS9" s="782" t="s">
        <v>571</v>
      </c>
      <c r="BT9" s="783"/>
      <c r="BU9" s="783"/>
      <c r="BV9" s="783"/>
      <c r="BW9" s="783"/>
      <c r="BX9" s="783"/>
      <c r="BY9" s="783"/>
      <c r="BZ9" s="783"/>
      <c r="CA9" s="783"/>
      <c r="CB9" s="783"/>
      <c r="CC9" s="783"/>
      <c r="CD9" s="783"/>
      <c r="CE9" s="783"/>
      <c r="CF9" s="783"/>
      <c r="CG9" s="784"/>
      <c r="CH9" s="785">
        <v>2</v>
      </c>
      <c r="CI9" s="786"/>
      <c r="CJ9" s="786"/>
      <c r="CK9" s="786"/>
      <c r="CL9" s="787"/>
      <c r="CM9" s="785">
        <v>129</v>
      </c>
      <c r="CN9" s="786"/>
      <c r="CO9" s="786"/>
      <c r="CP9" s="786"/>
      <c r="CQ9" s="787"/>
      <c r="CR9" s="785">
        <v>27</v>
      </c>
      <c r="CS9" s="786"/>
      <c r="CT9" s="786"/>
      <c r="CU9" s="786"/>
      <c r="CV9" s="787"/>
      <c r="CW9" s="785">
        <v>1</v>
      </c>
      <c r="CX9" s="786"/>
      <c r="CY9" s="786"/>
      <c r="CZ9" s="786"/>
      <c r="DA9" s="787"/>
      <c r="DB9" s="785" t="s">
        <v>569</v>
      </c>
      <c r="DC9" s="786"/>
      <c r="DD9" s="786"/>
      <c r="DE9" s="786"/>
      <c r="DF9" s="787"/>
      <c r="DG9" s="785" t="s">
        <v>569</v>
      </c>
      <c r="DH9" s="786"/>
      <c r="DI9" s="786"/>
      <c r="DJ9" s="786"/>
      <c r="DK9" s="787"/>
      <c r="DL9" s="785">
        <v>100</v>
      </c>
      <c r="DM9" s="786"/>
      <c r="DN9" s="786"/>
      <c r="DO9" s="786"/>
      <c r="DP9" s="787"/>
      <c r="DQ9" s="785">
        <v>10</v>
      </c>
      <c r="DR9" s="786"/>
      <c r="DS9" s="786"/>
      <c r="DT9" s="786"/>
      <c r="DU9" s="787"/>
      <c r="DV9" s="782"/>
      <c r="DW9" s="783"/>
      <c r="DX9" s="783"/>
      <c r="DY9" s="783"/>
      <c r="DZ9" s="788"/>
      <c r="EA9" s="230"/>
    </row>
    <row r="10" spans="1:131" s="231" customFormat="1" ht="26.25" customHeight="1" x14ac:dyDescent="0.2">
      <c r="A10" s="234">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28"/>
      <c r="BA10" s="228"/>
      <c r="BB10" s="228"/>
      <c r="BC10" s="228"/>
      <c r="BD10" s="228"/>
      <c r="BE10" s="229"/>
      <c r="BF10" s="229"/>
      <c r="BG10" s="229"/>
      <c r="BH10" s="229"/>
      <c r="BI10" s="229"/>
      <c r="BJ10" s="229"/>
      <c r="BK10" s="229"/>
      <c r="BL10" s="229"/>
      <c r="BM10" s="229"/>
      <c r="BN10" s="229"/>
      <c r="BO10" s="229"/>
      <c r="BP10" s="229"/>
      <c r="BQ10" s="234">
        <v>4</v>
      </c>
      <c r="BR10" s="235"/>
      <c r="BS10" s="782" t="s">
        <v>572</v>
      </c>
      <c r="BT10" s="783"/>
      <c r="BU10" s="783"/>
      <c r="BV10" s="783"/>
      <c r="BW10" s="783"/>
      <c r="BX10" s="783"/>
      <c r="BY10" s="783"/>
      <c r="BZ10" s="783"/>
      <c r="CA10" s="783"/>
      <c r="CB10" s="783"/>
      <c r="CC10" s="783"/>
      <c r="CD10" s="783"/>
      <c r="CE10" s="783"/>
      <c r="CF10" s="783"/>
      <c r="CG10" s="784"/>
      <c r="CH10" s="785">
        <v>2</v>
      </c>
      <c r="CI10" s="786"/>
      <c r="CJ10" s="786"/>
      <c r="CK10" s="786"/>
      <c r="CL10" s="787"/>
      <c r="CM10" s="785">
        <v>44</v>
      </c>
      <c r="CN10" s="786"/>
      <c r="CO10" s="786"/>
      <c r="CP10" s="786"/>
      <c r="CQ10" s="787"/>
      <c r="CR10" s="785">
        <v>20</v>
      </c>
      <c r="CS10" s="786"/>
      <c r="CT10" s="786"/>
      <c r="CU10" s="786"/>
      <c r="CV10" s="787"/>
      <c r="CW10" s="785">
        <v>2</v>
      </c>
      <c r="CX10" s="786"/>
      <c r="CY10" s="786"/>
      <c r="CZ10" s="786"/>
      <c r="DA10" s="787"/>
      <c r="DB10" s="785" t="s">
        <v>569</v>
      </c>
      <c r="DC10" s="786"/>
      <c r="DD10" s="786"/>
      <c r="DE10" s="786"/>
      <c r="DF10" s="787"/>
      <c r="DG10" s="785" t="s">
        <v>569</v>
      </c>
      <c r="DH10" s="786"/>
      <c r="DI10" s="786"/>
      <c r="DJ10" s="786"/>
      <c r="DK10" s="787"/>
      <c r="DL10" s="785" t="s">
        <v>569</v>
      </c>
      <c r="DM10" s="786"/>
      <c r="DN10" s="786"/>
      <c r="DO10" s="786"/>
      <c r="DP10" s="787"/>
      <c r="DQ10" s="785" t="s">
        <v>569</v>
      </c>
      <c r="DR10" s="786"/>
      <c r="DS10" s="786"/>
      <c r="DT10" s="786"/>
      <c r="DU10" s="787"/>
      <c r="DV10" s="782"/>
      <c r="DW10" s="783"/>
      <c r="DX10" s="783"/>
      <c r="DY10" s="783"/>
      <c r="DZ10" s="788"/>
      <c r="EA10" s="230"/>
    </row>
    <row r="11" spans="1:131" s="231" customFormat="1" ht="26.25" customHeight="1" x14ac:dyDescent="0.2">
      <c r="A11" s="234">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28"/>
      <c r="BA11" s="228"/>
      <c r="BB11" s="228"/>
      <c r="BC11" s="228"/>
      <c r="BD11" s="228"/>
      <c r="BE11" s="229"/>
      <c r="BF11" s="229"/>
      <c r="BG11" s="229"/>
      <c r="BH11" s="229"/>
      <c r="BI11" s="229"/>
      <c r="BJ11" s="229"/>
      <c r="BK11" s="229"/>
      <c r="BL11" s="229"/>
      <c r="BM11" s="229"/>
      <c r="BN11" s="229"/>
      <c r="BO11" s="229"/>
      <c r="BP11" s="229"/>
      <c r="BQ11" s="234">
        <v>5</v>
      </c>
      <c r="BR11" s="23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0"/>
    </row>
    <row r="12" spans="1:131" s="231" customFormat="1" ht="26.25" customHeight="1" x14ac:dyDescent="0.2">
      <c r="A12" s="234">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28"/>
      <c r="BA12" s="228"/>
      <c r="BB12" s="228"/>
      <c r="BC12" s="228"/>
      <c r="BD12" s="228"/>
      <c r="BE12" s="229"/>
      <c r="BF12" s="229"/>
      <c r="BG12" s="229"/>
      <c r="BH12" s="229"/>
      <c r="BI12" s="229"/>
      <c r="BJ12" s="229"/>
      <c r="BK12" s="229"/>
      <c r="BL12" s="229"/>
      <c r="BM12" s="229"/>
      <c r="BN12" s="229"/>
      <c r="BO12" s="229"/>
      <c r="BP12" s="229"/>
      <c r="BQ12" s="234">
        <v>6</v>
      </c>
      <c r="BR12" s="23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0"/>
    </row>
    <row r="13" spans="1:131" s="231" customFormat="1" ht="26.25" customHeight="1" x14ac:dyDescent="0.2">
      <c r="A13" s="234">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28"/>
      <c r="BA13" s="228"/>
      <c r="BB13" s="228"/>
      <c r="BC13" s="228"/>
      <c r="BD13" s="228"/>
      <c r="BE13" s="229"/>
      <c r="BF13" s="229"/>
      <c r="BG13" s="229"/>
      <c r="BH13" s="229"/>
      <c r="BI13" s="229"/>
      <c r="BJ13" s="229"/>
      <c r="BK13" s="229"/>
      <c r="BL13" s="229"/>
      <c r="BM13" s="229"/>
      <c r="BN13" s="229"/>
      <c r="BO13" s="229"/>
      <c r="BP13" s="229"/>
      <c r="BQ13" s="234">
        <v>7</v>
      </c>
      <c r="BR13" s="23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0"/>
    </row>
    <row r="14" spans="1:131" s="231" customFormat="1" ht="26.25" customHeight="1" x14ac:dyDescent="0.2">
      <c r="A14" s="234">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28"/>
      <c r="BA14" s="228"/>
      <c r="BB14" s="228"/>
      <c r="BC14" s="228"/>
      <c r="BD14" s="228"/>
      <c r="BE14" s="229"/>
      <c r="BF14" s="229"/>
      <c r="BG14" s="229"/>
      <c r="BH14" s="229"/>
      <c r="BI14" s="229"/>
      <c r="BJ14" s="229"/>
      <c r="BK14" s="229"/>
      <c r="BL14" s="229"/>
      <c r="BM14" s="229"/>
      <c r="BN14" s="229"/>
      <c r="BO14" s="229"/>
      <c r="BP14" s="229"/>
      <c r="BQ14" s="234">
        <v>8</v>
      </c>
      <c r="BR14" s="23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0"/>
    </row>
    <row r="15" spans="1:131" s="231" customFormat="1" ht="26.25" customHeight="1" x14ac:dyDescent="0.2">
      <c r="A15" s="234">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28"/>
      <c r="BA15" s="228"/>
      <c r="BB15" s="228"/>
      <c r="BC15" s="228"/>
      <c r="BD15" s="228"/>
      <c r="BE15" s="229"/>
      <c r="BF15" s="229"/>
      <c r="BG15" s="229"/>
      <c r="BH15" s="229"/>
      <c r="BI15" s="229"/>
      <c r="BJ15" s="229"/>
      <c r="BK15" s="229"/>
      <c r="BL15" s="229"/>
      <c r="BM15" s="229"/>
      <c r="BN15" s="229"/>
      <c r="BO15" s="229"/>
      <c r="BP15" s="229"/>
      <c r="BQ15" s="234">
        <v>9</v>
      </c>
      <c r="BR15" s="23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0"/>
    </row>
    <row r="16" spans="1:131" s="231" customFormat="1" ht="26.25" customHeight="1" x14ac:dyDescent="0.2">
      <c r="A16" s="234">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28"/>
      <c r="BA16" s="228"/>
      <c r="BB16" s="228"/>
      <c r="BC16" s="228"/>
      <c r="BD16" s="228"/>
      <c r="BE16" s="229"/>
      <c r="BF16" s="229"/>
      <c r="BG16" s="229"/>
      <c r="BH16" s="229"/>
      <c r="BI16" s="229"/>
      <c r="BJ16" s="229"/>
      <c r="BK16" s="229"/>
      <c r="BL16" s="229"/>
      <c r="BM16" s="229"/>
      <c r="BN16" s="229"/>
      <c r="BO16" s="229"/>
      <c r="BP16" s="229"/>
      <c r="BQ16" s="234">
        <v>10</v>
      </c>
      <c r="BR16" s="23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0"/>
    </row>
    <row r="17" spans="1:131" s="231" customFormat="1" ht="26.25" customHeight="1" x14ac:dyDescent="0.2">
      <c r="A17" s="234">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28"/>
      <c r="BA17" s="228"/>
      <c r="BB17" s="228"/>
      <c r="BC17" s="228"/>
      <c r="BD17" s="228"/>
      <c r="BE17" s="229"/>
      <c r="BF17" s="229"/>
      <c r="BG17" s="229"/>
      <c r="BH17" s="229"/>
      <c r="BI17" s="229"/>
      <c r="BJ17" s="229"/>
      <c r="BK17" s="229"/>
      <c r="BL17" s="229"/>
      <c r="BM17" s="229"/>
      <c r="BN17" s="229"/>
      <c r="BO17" s="229"/>
      <c r="BP17" s="229"/>
      <c r="BQ17" s="234">
        <v>11</v>
      </c>
      <c r="BR17" s="23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0"/>
    </row>
    <row r="18" spans="1:131" s="231" customFormat="1" ht="26.25" customHeight="1" x14ac:dyDescent="0.2">
      <c r="A18" s="234">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28"/>
      <c r="BA18" s="228"/>
      <c r="BB18" s="228"/>
      <c r="BC18" s="228"/>
      <c r="BD18" s="228"/>
      <c r="BE18" s="229"/>
      <c r="BF18" s="229"/>
      <c r="BG18" s="229"/>
      <c r="BH18" s="229"/>
      <c r="BI18" s="229"/>
      <c r="BJ18" s="229"/>
      <c r="BK18" s="229"/>
      <c r="BL18" s="229"/>
      <c r="BM18" s="229"/>
      <c r="BN18" s="229"/>
      <c r="BO18" s="229"/>
      <c r="BP18" s="229"/>
      <c r="BQ18" s="234">
        <v>12</v>
      </c>
      <c r="BR18" s="23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0"/>
    </row>
    <row r="19" spans="1:131" s="231" customFormat="1" ht="26.25" customHeight="1" x14ac:dyDescent="0.2">
      <c r="A19" s="234">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28"/>
      <c r="BA19" s="228"/>
      <c r="BB19" s="228"/>
      <c r="BC19" s="228"/>
      <c r="BD19" s="228"/>
      <c r="BE19" s="229"/>
      <c r="BF19" s="229"/>
      <c r="BG19" s="229"/>
      <c r="BH19" s="229"/>
      <c r="BI19" s="229"/>
      <c r="BJ19" s="229"/>
      <c r="BK19" s="229"/>
      <c r="BL19" s="229"/>
      <c r="BM19" s="229"/>
      <c r="BN19" s="229"/>
      <c r="BO19" s="229"/>
      <c r="BP19" s="229"/>
      <c r="BQ19" s="234">
        <v>13</v>
      </c>
      <c r="BR19" s="23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0"/>
    </row>
    <row r="20" spans="1:131" s="231" customFormat="1" ht="26.25" customHeight="1" x14ac:dyDescent="0.2">
      <c r="A20" s="234">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28"/>
      <c r="BA20" s="228"/>
      <c r="BB20" s="228"/>
      <c r="BC20" s="228"/>
      <c r="BD20" s="228"/>
      <c r="BE20" s="229"/>
      <c r="BF20" s="229"/>
      <c r="BG20" s="229"/>
      <c r="BH20" s="229"/>
      <c r="BI20" s="229"/>
      <c r="BJ20" s="229"/>
      <c r="BK20" s="229"/>
      <c r="BL20" s="229"/>
      <c r="BM20" s="229"/>
      <c r="BN20" s="229"/>
      <c r="BO20" s="229"/>
      <c r="BP20" s="229"/>
      <c r="BQ20" s="234">
        <v>14</v>
      </c>
      <c r="BR20" s="23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0"/>
    </row>
    <row r="21" spans="1:131" s="231" customFormat="1" ht="26.25" customHeight="1" thickBot="1" x14ac:dyDescent="0.25">
      <c r="A21" s="234">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28"/>
      <c r="BA21" s="228"/>
      <c r="BB21" s="228"/>
      <c r="BC21" s="228"/>
      <c r="BD21" s="228"/>
      <c r="BE21" s="229"/>
      <c r="BF21" s="229"/>
      <c r="BG21" s="229"/>
      <c r="BH21" s="229"/>
      <c r="BI21" s="229"/>
      <c r="BJ21" s="229"/>
      <c r="BK21" s="229"/>
      <c r="BL21" s="229"/>
      <c r="BM21" s="229"/>
      <c r="BN21" s="229"/>
      <c r="BO21" s="229"/>
      <c r="BP21" s="229"/>
      <c r="BQ21" s="234">
        <v>15</v>
      </c>
      <c r="BR21" s="23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0"/>
    </row>
    <row r="22" spans="1:131" s="231" customFormat="1" ht="26.25" customHeight="1" x14ac:dyDescent="0.2">
      <c r="A22" s="234">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29"/>
      <c r="BF22" s="229"/>
      <c r="BG22" s="229"/>
      <c r="BH22" s="229"/>
      <c r="BI22" s="229"/>
      <c r="BJ22" s="229"/>
      <c r="BK22" s="229"/>
      <c r="BL22" s="229"/>
      <c r="BM22" s="229"/>
      <c r="BN22" s="229"/>
      <c r="BO22" s="229"/>
      <c r="BP22" s="229"/>
      <c r="BQ22" s="234">
        <v>16</v>
      </c>
      <c r="BR22" s="23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0"/>
    </row>
    <row r="23" spans="1:131" s="231" customFormat="1" ht="26.25" customHeight="1" thickBot="1" x14ac:dyDescent="0.25">
      <c r="A23" s="236" t="s">
        <v>388</v>
      </c>
      <c r="B23" s="789" t="s">
        <v>389</v>
      </c>
      <c r="C23" s="790"/>
      <c r="D23" s="790"/>
      <c r="E23" s="790"/>
      <c r="F23" s="790"/>
      <c r="G23" s="790"/>
      <c r="H23" s="790"/>
      <c r="I23" s="790"/>
      <c r="J23" s="790"/>
      <c r="K23" s="790"/>
      <c r="L23" s="790"/>
      <c r="M23" s="790"/>
      <c r="N23" s="790"/>
      <c r="O23" s="790"/>
      <c r="P23" s="791"/>
      <c r="Q23" s="792">
        <v>10334</v>
      </c>
      <c r="R23" s="793"/>
      <c r="S23" s="793"/>
      <c r="T23" s="793"/>
      <c r="U23" s="793"/>
      <c r="V23" s="793">
        <v>9410</v>
      </c>
      <c r="W23" s="793"/>
      <c r="X23" s="793"/>
      <c r="Y23" s="793"/>
      <c r="Z23" s="793"/>
      <c r="AA23" s="793">
        <v>924</v>
      </c>
      <c r="AB23" s="793"/>
      <c r="AC23" s="793"/>
      <c r="AD23" s="793"/>
      <c r="AE23" s="794"/>
      <c r="AF23" s="795">
        <v>565</v>
      </c>
      <c r="AG23" s="793"/>
      <c r="AH23" s="793"/>
      <c r="AI23" s="793"/>
      <c r="AJ23" s="796"/>
      <c r="AK23" s="797"/>
      <c r="AL23" s="798"/>
      <c r="AM23" s="798"/>
      <c r="AN23" s="798"/>
      <c r="AO23" s="798"/>
      <c r="AP23" s="793">
        <v>11025</v>
      </c>
      <c r="AQ23" s="793"/>
      <c r="AR23" s="793"/>
      <c r="AS23" s="793"/>
      <c r="AT23" s="793"/>
      <c r="AU23" s="809"/>
      <c r="AV23" s="809"/>
      <c r="AW23" s="809"/>
      <c r="AX23" s="809"/>
      <c r="AY23" s="810"/>
      <c r="AZ23" s="811" t="s">
        <v>136</v>
      </c>
      <c r="BA23" s="812"/>
      <c r="BB23" s="812"/>
      <c r="BC23" s="812"/>
      <c r="BD23" s="813"/>
      <c r="BE23" s="229"/>
      <c r="BF23" s="229"/>
      <c r="BG23" s="229"/>
      <c r="BH23" s="229"/>
      <c r="BI23" s="229"/>
      <c r="BJ23" s="229"/>
      <c r="BK23" s="229"/>
      <c r="BL23" s="229"/>
      <c r="BM23" s="229"/>
      <c r="BN23" s="229"/>
      <c r="BO23" s="229"/>
      <c r="BP23" s="229"/>
      <c r="BQ23" s="234">
        <v>17</v>
      </c>
      <c r="BR23" s="23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0"/>
    </row>
    <row r="24" spans="1:131" s="231" customFormat="1" ht="26.25" customHeight="1" x14ac:dyDescent="0.2">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0"/>
    </row>
    <row r="25" spans="1:131" ht="26.25" customHeight="1" thickBot="1" x14ac:dyDescent="0.25">
      <c r="A25" s="739" t="s">
        <v>391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8"/>
      <c r="BK25" s="228"/>
      <c r="BL25" s="228"/>
      <c r="BM25" s="228"/>
      <c r="BN25" s="228"/>
      <c r="BO25" s="237"/>
      <c r="BP25" s="237"/>
      <c r="BQ25" s="234">
        <v>19</v>
      </c>
      <c r="BR25" s="23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6"/>
    </row>
    <row r="26" spans="1:131" ht="26.25" customHeight="1" x14ac:dyDescent="0.2">
      <c r="A26" s="729" t="s">
        <v>369</v>
      </c>
      <c r="B26" s="730"/>
      <c r="C26" s="730"/>
      <c r="D26" s="730"/>
      <c r="E26" s="730"/>
      <c r="F26" s="730"/>
      <c r="G26" s="730"/>
      <c r="H26" s="730"/>
      <c r="I26" s="730"/>
      <c r="J26" s="730"/>
      <c r="K26" s="730"/>
      <c r="L26" s="730"/>
      <c r="M26" s="730"/>
      <c r="N26" s="730"/>
      <c r="O26" s="730"/>
      <c r="P26" s="731"/>
      <c r="Q26" s="725" t="s">
        <v>392</v>
      </c>
      <c r="R26" s="721"/>
      <c r="S26" s="721"/>
      <c r="T26" s="721"/>
      <c r="U26" s="722"/>
      <c r="V26" s="725" t="s">
        <v>393</v>
      </c>
      <c r="W26" s="721"/>
      <c r="X26" s="721"/>
      <c r="Y26" s="721"/>
      <c r="Z26" s="722"/>
      <c r="AA26" s="725" t="s">
        <v>394</v>
      </c>
      <c r="AB26" s="721"/>
      <c r="AC26" s="721"/>
      <c r="AD26" s="721"/>
      <c r="AE26" s="721"/>
      <c r="AF26" s="814" t="s">
        <v>395</v>
      </c>
      <c r="AG26" s="815"/>
      <c r="AH26" s="815"/>
      <c r="AI26" s="815"/>
      <c r="AJ26" s="816"/>
      <c r="AK26" s="721" t="s">
        <v>396</v>
      </c>
      <c r="AL26" s="721"/>
      <c r="AM26" s="721"/>
      <c r="AN26" s="721"/>
      <c r="AO26" s="722"/>
      <c r="AP26" s="725" t="s">
        <v>397</v>
      </c>
      <c r="AQ26" s="721"/>
      <c r="AR26" s="721"/>
      <c r="AS26" s="721"/>
      <c r="AT26" s="722"/>
      <c r="AU26" s="725" t="s">
        <v>398</v>
      </c>
      <c r="AV26" s="721"/>
      <c r="AW26" s="721"/>
      <c r="AX26" s="721"/>
      <c r="AY26" s="722"/>
      <c r="AZ26" s="725" t="s">
        <v>399</v>
      </c>
      <c r="BA26" s="721"/>
      <c r="BB26" s="721"/>
      <c r="BC26" s="721"/>
      <c r="BD26" s="722"/>
      <c r="BE26" s="725" t="s">
        <v>376</v>
      </c>
      <c r="BF26" s="721"/>
      <c r="BG26" s="721"/>
      <c r="BH26" s="721"/>
      <c r="BI26" s="727"/>
      <c r="BJ26" s="228"/>
      <c r="BK26" s="228"/>
      <c r="BL26" s="228"/>
      <c r="BM26" s="228"/>
      <c r="BN26" s="228"/>
      <c r="BO26" s="237"/>
      <c r="BP26" s="237"/>
      <c r="BQ26" s="234">
        <v>20</v>
      </c>
      <c r="BR26" s="23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6"/>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8"/>
      <c r="BK27" s="228"/>
      <c r="BL27" s="228"/>
      <c r="BM27" s="228"/>
      <c r="BN27" s="228"/>
      <c r="BO27" s="237"/>
      <c r="BP27" s="237"/>
      <c r="BQ27" s="234">
        <v>21</v>
      </c>
      <c r="BR27" s="23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6"/>
    </row>
    <row r="28" spans="1:131" ht="26.25" customHeight="1" thickTop="1" x14ac:dyDescent="0.2">
      <c r="A28" s="238">
        <v>1</v>
      </c>
      <c r="B28" s="760" t="s">
        <v>400</v>
      </c>
      <c r="C28" s="761"/>
      <c r="D28" s="761"/>
      <c r="E28" s="761"/>
      <c r="F28" s="761"/>
      <c r="G28" s="761"/>
      <c r="H28" s="761"/>
      <c r="I28" s="761"/>
      <c r="J28" s="761"/>
      <c r="K28" s="761"/>
      <c r="L28" s="761"/>
      <c r="M28" s="761"/>
      <c r="N28" s="761"/>
      <c r="O28" s="761"/>
      <c r="P28" s="762"/>
      <c r="Q28" s="822">
        <v>848</v>
      </c>
      <c r="R28" s="823"/>
      <c r="S28" s="823"/>
      <c r="T28" s="823"/>
      <c r="U28" s="823"/>
      <c r="V28" s="823">
        <v>837</v>
      </c>
      <c r="W28" s="823"/>
      <c r="X28" s="823"/>
      <c r="Y28" s="823"/>
      <c r="Z28" s="823"/>
      <c r="AA28" s="823">
        <v>11</v>
      </c>
      <c r="AB28" s="823"/>
      <c r="AC28" s="823"/>
      <c r="AD28" s="823"/>
      <c r="AE28" s="824"/>
      <c r="AF28" s="825">
        <v>11</v>
      </c>
      <c r="AG28" s="823"/>
      <c r="AH28" s="823"/>
      <c r="AI28" s="823"/>
      <c r="AJ28" s="826"/>
      <c r="AK28" s="827">
        <v>95</v>
      </c>
      <c r="AL28" s="828"/>
      <c r="AM28" s="828"/>
      <c r="AN28" s="828"/>
      <c r="AO28" s="828"/>
      <c r="AP28" s="828" t="s">
        <v>569</v>
      </c>
      <c r="AQ28" s="828"/>
      <c r="AR28" s="828"/>
      <c r="AS28" s="828"/>
      <c r="AT28" s="828"/>
      <c r="AU28" s="828" t="s">
        <v>569</v>
      </c>
      <c r="AV28" s="828"/>
      <c r="AW28" s="828"/>
      <c r="AX28" s="828"/>
      <c r="AY28" s="828"/>
      <c r="AZ28" s="829" t="s">
        <v>569</v>
      </c>
      <c r="BA28" s="829"/>
      <c r="BB28" s="829"/>
      <c r="BC28" s="829"/>
      <c r="BD28" s="829"/>
      <c r="BE28" s="820"/>
      <c r="BF28" s="820"/>
      <c r="BG28" s="820"/>
      <c r="BH28" s="820"/>
      <c r="BI28" s="821"/>
      <c r="BJ28" s="228"/>
      <c r="BK28" s="228"/>
      <c r="BL28" s="228"/>
      <c r="BM28" s="228"/>
      <c r="BN28" s="228"/>
      <c r="BO28" s="237"/>
      <c r="BP28" s="237"/>
      <c r="BQ28" s="234">
        <v>22</v>
      </c>
      <c r="BR28" s="23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6"/>
    </row>
    <row r="29" spans="1:131" ht="26.25" customHeight="1" x14ac:dyDescent="0.2">
      <c r="A29" s="238">
        <v>2</v>
      </c>
      <c r="B29" s="749" t="s">
        <v>401</v>
      </c>
      <c r="C29" s="750"/>
      <c r="D29" s="750"/>
      <c r="E29" s="750"/>
      <c r="F29" s="750"/>
      <c r="G29" s="750"/>
      <c r="H29" s="750"/>
      <c r="I29" s="750"/>
      <c r="J29" s="750"/>
      <c r="K29" s="750"/>
      <c r="L29" s="750"/>
      <c r="M29" s="750"/>
      <c r="N29" s="750"/>
      <c r="O29" s="750"/>
      <c r="P29" s="751"/>
      <c r="Q29" s="752">
        <v>87</v>
      </c>
      <c r="R29" s="753"/>
      <c r="S29" s="753"/>
      <c r="T29" s="753"/>
      <c r="U29" s="753"/>
      <c r="V29" s="753">
        <v>83</v>
      </c>
      <c r="W29" s="753"/>
      <c r="X29" s="753"/>
      <c r="Y29" s="753"/>
      <c r="Z29" s="753"/>
      <c r="AA29" s="753">
        <v>4</v>
      </c>
      <c r="AB29" s="753"/>
      <c r="AC29" s="753"/>
      <c r="AD29" s="753"/>
      <c r="AE29" s="754"/>
      <c r="AF29" s="755">
        <v>4</v>
      </c>
      <c r="AG29" s="756"/>
      <c r="AH29" s="756"/>
      <c r="AI29" s="756"/>
      <c r="AJ29" s="757"/>
      <c r="AK29" s="834">
        <v>34</v>
      </c>
      <c r="AL29" s="830"/>
      <c r="AM29" s="830"/>
      <c r="AN29" s="830"/>
      <c r="AO29" s="830"/>
      <c r="AP29" s="830" t="s">
        <v>569</v>
      </c>
      <c r="AQ29" s="830"/>
      <c r="AR29" s="830"/>
      <c r="AS29" s="830"/>
      <c r="AT29" s="830"/>
      <c r="AU29" s="830" t="s">
        <v>569</v>
      </c>
      <c r="AV29" s="830"/>
      <c r="AW29" s="830"/>
      <c r="AX29" s="830"/>
      <c r="AY29" s="830"/>
      <c r="AZ29" s="831" t="s">
        <v>569</v>
      </c>
      <c r="BA29" s="831"/>
      <c r="BB29" s="831"/>
      <c r="BC29" s="831"/>
      <c r="BD29" s="831"/>
      <c r="BE29" s="832"/>
      <c r="BF29" s="832"/>
      <c r="BG29" s="832"/>
      <c r="BH29" s="832"/>
      <c r="BI29" s="833"/>
      <c r="BJ29" s="228"/>
      <c r="BK29" s="228"/>
      <c r="BL29" s="228"/>
      <c r="BM29" s="228"/>
      <c r="BN29" s="228"/>
      <c r="BO29" s="237"/>
      <c r="BP29" s="237"/>
      <c r="BQ29" s="234">
        <v>23</v>
      </c>
      <c r="BR29" s="23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6"/>
    </row>
    <row r="30" spans="1:131" ht="26.25" customHeight="1" x14ac:dyDescent="0.2">
      <c r="A30" s="238">
        <v>3</v>
      </c>
      <c r="B30" s="749" t="s">
        <v>402</v>
      </c>
      <c r="C30" s="750"/>
      <c r="D30" s="750"/>
      <c r="E30" s="750"/>
      <c r="F30" s="750"/>
      <c r="G30" s="750"/>
      <c r="H30" s="750"/>
      <c r="I30" s="750"/>
      <c r="J30" s="750"/>
      <c r="K30" s="750"/>
      <c r="L30" s="750"/>
      <c r="M30" s="750"/>
      <c r="N30" s="750"/>
      <c r="O30" s="750"/>
      <c r="P30" s="751"/>
      <c r="Q30" s="752">
        <v>1092</v>
      </c>
      <c r="R30" s="753"/>
      <c r="S30" s="753"/>
      <c r="T30" s="753"/>
      <c r="U30" s="753"/>
      <c r="V30" s="753">
        <v>1079</v>
      </c>
      <c r="W30" s="753"/>
      <c r="X30" s="753"/>
      <c r="Y30" s="753"/>
      <c r="Z30" s="753"/>
      <c r="AA30" s="753">
        <v>13</v>
      </c>
      <c r="AB30" s="753"/>
      <c r="AC30" s="753"/>
      <c r="AD30" s="753"/>
      <c r="AE30" s="754"/>
      <c r="AF30" s="755">
        <v>811</v>
      </c>
      <c r="AG30" s="756"/>
      <c r="AH30" s="756"/>
      <c r="AI30" s="756"/>
      <c r="AJ30" s="757"/>
      <c r="AK30" s="834">
        <v>412</v>
      </c>
      <c r="AL30" s="830"/>
      <c r="AM30" s="830"/>
      <c r="AN30" s="830"/>
      <c r="AO30" s="830"/>
      <c r="AP30" s="830">
        <v>2457</v>
      </c>
      <c r="AQ30" s="830"/>
      <c r="AR30" s="830"/>
      <c r="AS30" s="830"/>
      <c r="AT30" s="830"/>
      <c r="AU30" s="830">
        <v>1627</v>
      </c>
      <c r="AV30" s="830"/>
      <c r="AW30" s="830"/>
      <c r="AX30" s="830"/>
      <c r="AY30" s="830"/>
      <c r="AZ30" s="831" t="s">
        <v>569</v>
      </c>
      <c r="BA30" s="831"/>
      <c r="BB30" s="831"/>
      <c r="BC30" s="831"/>
      <c r="BD30" s="831"/>
      <c r="BE30" s="832" t="s">
        <v>403</v>
      </c>
      <c r="BF30" s="832"/>
      <c r="BG30" s="832"/>
      <c r="BH30" s="832"/>
      <c r="BI30" s="833"/>
      <c r="BJ30" s="228"/>
      <c r="BK30" s="228"/>
      <c r="BL30" s="228"/>
      <c r="BM30" s="228"/>
      <c r="BN30" s="228"/>
      <c r="BO30" s="237"/>
      <c r="BP30" s="237"/>
      <c r="BQ30" s="234">
        <v>24</v>
      </c>
      <c r="BR30" s="23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6"/>
    </row>
    <row r="31" spans="1:131" ht="26.25" customHeight="1" x14ac:dyDescent="0.2">
      <c r="A31" s="238">
        <v>4</v>
      </c>
      <c r="B31" s="749" t="s">
        <v>404</v>
      </c>
      <c r="C31" s="750"/>
      <c r="D31" s="750"/>
      <c r="E31" s="750"/>
      <c r="F31" s="750"/>
      <c r="G31" s="750"/>
      <c r="H31" s="750"/>
      <c r="I31" s="750"/>
      <c r="J31" s="750"/>
      <c r="K31" s="750"/>
      <c r="L31" s="750"/>
      <c r="M31" s="750"/>
      <c r="N31" s="750"/>
      <c r="O31" s="750"/>
      <c r="P31" s="751"/>
      <c r="Q31" s="752">
        <v>155</v>
      </c>
      <c r="R31" s="753"/>
      <c r="S31" s="753"/>
      <c r="T31" s="753"/>
      <c r="U31" s="753"/>
      <c r="V31" s="753">
        <v>180</v>
      </c>
      <c r="W31" s="753"/>
      <c r="X31" s="753"/>
      <c r="Y31" s="753"/>
      <c r="Z31" s="753"/>
      <c r="AA31" s="753">
        <v>-25</v>
      </c>
      <c r="AB31" s="753"/>
      <c r="AC31" s="753"/>
      <c r="AD31" s="753"/>
      <c r="AE31" s="754"/>
      <c r="AF31" s="755">
        <v>147</v>
      </c>
      <c r="AG31" s="756"/>
      <c r="AH31" s="756"/>
      <c r="AI31" s="756"/>
      <c r="AJ31" s="757"/>
      <c r="AK31" s="834">
        <v>72</v>
      </c>
      <c r="AL31" s="830"/>
      <c r="AM31" s="830"/>
      <c r="AN31" s="830"/>
      <c r="AO31" s="830"/>
      <c r="AP31" s="830">
        <v>1394</v>
      </c>
      <c r="AQ31" s="830"/>
      <c r="AR31" s="830"/>
      <c r="AS31" s="830"/>
      <c r="AT31" s="830"/>
      <c r="AU31" s="830">
        <v>744</v>
      </c>
      <c r="AV31" s="830"/>
      <c r="AW31" s="830"/>
      <c r="AX31" s="830"/>
      <c r="AY31" s="830"/>
      <c r="AZ31" s="831" t="s">
        <v>569</v>
      </c>
      <c r="BA31" s="831"/>
      <c r="BB31" s="831"/>
      <c r="BC31" s="831"/>
      <c r="BD31" s="831"/>
      <c r="BE31" s="832" t="s">
        <v>403</v>
      </c>
      <c r="BF31" s="832"/>
      <c r="BG31" s="832"/>
      <c r="BH31" s="832"/>
      <c r="BI31" s="833"/>
      <c r="BJ31" s="228"/>
      <c r="BK31" s="228"/>
      <c r="BL31" s="228"/>
      <c r="BM31" s="228"/>
      <c r="BN31" s="228"/>
      <c r="BO31" s="237"/>
      <c r="BP31" s="237"/>
      <c r="BQ31" s="234">
        <v>25</v>
      </c>
      <c r="BR31" s="23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6"/>
    </row>
    <row r="32" spans="1:131" ht="26.25" customHeight="1" x14ac:dyDescent="0.2">
      <c r="A32" s="238">
        <v>5</v>
      </c>
      <c r="B32" s="749" t="s">
        <v>405</v>
      </c>
      <c r="C32" s="750"/>
      <c r="D32" s="750"/>
      <c r="E32" s="750"/>
      <c r="F32" s="750"/>
      <c r="G32" s="750"/>
      <c r="H32" s="750"/>
      <c r="I32" s="750"/>
      <c r="J32" s="750"/>
      <c r="K32" s="750"/>
      <c r="L32" s="750"/>
      <c r="M32" s="750"/>
      <c r="N32" s="750"/>
      <c r="O32" s="750"/>
      <c r="P32" s="751"/>
      <c r="Q32" s="752">
        <v>215</v>
      </c>
      <c r="R32" s="753"/>
      <c r="S32" s="753"/>
      <c r="T32" s="753"/>
      <c r="U32" s="753"/>
      <c r="V32" s="753">
        <v>211</v>
      </c>
      <c r="W32" s="753"/>
      <c r="X32" s="753"/>
      <c r="Y32" s="753"/>
      <c r="Z32" s="753"/>
      <c r="AA32" s="753">
        <v>4</v>
      </c>
      <c r="AB32" s="753"/>
      <c r="AC32" s="753"/>
      <c r="AD32" s="753"/>
      <c r="AE32" s="754"/>
      <c r="AF32" s="755">
        <v>4</v>
      </c>
      <c r="AG32" s="756"/>
      <c r="AH32" s="756"/>
      <c r="AI32" s="756"/>
      <c r="AJ32" s="757"/>
      <c r="AK32" s="834">
        <v>103</v>
      </c>
      <c r="AL32" s="830"/>
      <c r="AM32" s="830"/>
      <c r="AN32" s="830"/>
      <c r="AO32" s="830"/>
      <c r="AP32" s="830">
        <v>1049</v>
      </c>
      <c r="AQ32" s="830"/>
      <c r="AR32" s="830"/>
      <c r="AS32" s="830"/>
      <c r="AT32" s="830"/>
      <c r="AU32" s="830">
        <v>841</v>
      </c>
      <c r="AV32" s="830"/>
      <c r="AW32" s="830"/>
      <c r="AX32" s="830"/>
      <c r="AY32" s="830"/>
      <c r="AZ32" s="831" t="s">
        <v>569</v>
      </c>
      <c r="BA32" s="831"/>
      <c r="BB32" s="831"/>
      <c r="BC32" s="831"/>
      <c r="BD32" s="831"/>
      <c r="BE32" s="832" t="s">
        <v>406</v>
      </c>
      <c r="BF32" s="832"/>
      <c r="BG32" s="832"/>
      <c r="BH32" s="832"/>
      <c r="BI32" s="833"/>
      <c r="BJ32" s="228"/>
      <c r="BK32" s="228"/>
      <c r="BL32" s="228"/>
      <c r="BM32" s="228"/>
      <c r="BN32" s="228"/>
      <c r="BO32" s="237"/>
      <c r="BP32" s="237"/>
      <c r="BQ32" s="234">
        <v>26</v>
      </c>
      <c r="BR32" s="23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6"/>
    </row>
    <row r="33" spans="1:131" ht="26.25" customHeight="1" x14ac:dyDescent="0.2">
      <c r="A33" s="238">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6"/>
    </row>
    <row r="34" spans="1:131" ht="26.25" customHeight="1" x14ac:dyDescent="0.2">
      <c r="A34" s="238">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6"/>
    </row>
    <row r="35" spans="1:131" ht="26.25" customHeight="1" x14ac:dyDescent="0.2">
      <c r="A35" s="238">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6"/>
    </row>
    <row r="36" spans="1:131" ht="26.25" customHeight="1" x14ac:dyDescent="0.2">
      <c r="A36" s="238">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6"/>
    </row>
    <row r="37" spans="1:131" ht="26.25" customHeight="1" x14ac:dyDescent="0.2">
      <c r="A37" s="238">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6"/>
    </row>
    <row r="38" spans="1:131" ht="26.25" customHeight="1" x14ac:dyDescent="0.2">
      <c r="A38" s="238">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6"/>
    </row>
    <row r="39" spans="1:131" ht="26.25" customHeight="1" x14ac:dyDescent="0.2">
      <c r="A39" s="238">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6"/>
    </row>
    <row r="40" spans="1:131" ht="26.25" customHeight="1" x14ac:dyDescent="0.2">
      <c r="A40" s="234">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6"/>
    </row>
    <row r="41" spans="1:131" ht="26.25" customHeight="1" x14ac:dyDescent="0.2">
      <c r="A41" s="234">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6"/>
    </row>
    <row r="42" spans="1:131" ht="26.25" customHeight="1" x14ac:dyDescent="0.2">
      <c r="A42" s="234">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6"/>
    </row>
    <row r="43" spans="1:131" ht="26.25" customHeight="1" x14ac:dyDescent="0.2">
      <c r="A43" s="234">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6"/>
    </row>
    <row r="44" spans="1:131" ht="26.25" customHeight="1" x14ac:dyDescent="0.2">
      <c r="A44" s="234">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6"/>
    </row>
    <row r="45" spans="1:131" ht="26.25" customHeight="1" x14ac:dyDescent="0.2">
      <c r="A45" s="234">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6"/>
    </row>
    <row r="46" spans="1:131" ht="26.25" customHeight="1" x14ac:dyDescent="0.2">
      <c r="A46" s="234">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6"/>
    </row>
    <row r="47" spans="1:131" ht="26.25" customHeight="1" x14ac:dyDescent="0.2">
      <c r="A47" s="234">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6"/>
    </row>
    <row r="48" spans="1:131" ht="26.25" customHeight="1" x14ac:dyDescent="0.2">
      <c r="A48" s="234">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6"/>
    </row>
    <row r="49" spans="1:131" ht="26.25" customHeight="1" x14ac:dyDescent="0.2">
      <c r="A49" s="234">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6"/>
    </row>
    <row r="50" spans="1:131" ht="26.25" customHeight="1" x14ac:dyDescent="0.2">
      <c r="A50" s="234">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6"/>
    </row>
    <row r="51" spans="1:131" ht="26.25" customHeight="1" x14ac:dyDescent="0.2">
      <c r="A51" s="234">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6"/>
    </row>
    <row r="52" spans="1:131" ht="26.25" customHeight="1" x14ac:dyDescent="0.2">
      <c r="A52" s="234">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6"/>
    </row>
    <row r="53" spans="1:131" ht="26.25" customHeight="1" x14ac:dyDescent="0.2">
      <c r="A53" s="234">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6"/>
    </row>
    <row r="54" spans="1:131" ht="26.25" customHeight="1" x14ac:dyDescent="0.2">
      <c r="A54" s="234">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6"/>
    </row>
    <row r="55" spans="1:131" ht="26.25" customHeight="1" x14ac:dyDescent="0.2">
      <c r="A55" s="234">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6"/>
    </row>
    <row r="56" spans="1:131" ht="26.25" customHeight="1" x14ac:dyDescent="0.2">
      <c r="A56" s="234">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6"/>
    </row>
    <row r="57" spans="1:131" ht="26.25" customHeight="1" x14ac:dyDescent="0.2">
      <c r="A57" s="234">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6"/>
    </row>
    <row r="58" spans="1:131" ht="26.25" customHeight="1" x14ac:dyDescent="0.2">
      <c r="A58" s="234">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6"/>
    </row>
    <row r="59" spans="1:131" ht="26.25" customHeight="1" x14ac:dyDescent="0.2">
      <c r="A59" s="234">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6"/>
    </row>
    <row r="60" spans="1:131" ht="26.25" customHeight="1" x14ac:dyDescent="0.2">
      <c r="A60" s="234">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6"/>
    </row>
    <row r="61" spans="1:131" ht="26.25" customHeight="1" thickBot="1" x14ac:dyDescent="0.25">
      <c r="A61" s="234">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6"/>
    </row>
    <row r="62" spans="1:131" ht="26.25" customHeight="1" x14ac:dyDescent="0.2">
      <c r="A62" s="234">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407</v>
      </c>
      <c r="BK62" s="806"/>
      <c r="BL62" s="806"/>
      <c r="BM62" s="806"/>
      <c r="BN62" s="807"/>
      <c r="BO62" s="237"/>
      <c r="BP62" s="237"/>
      <c r="BQ62" s="234">
        <v>56</v>
      </c>
      <c r="BR62" s="23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6"/>
    </row>
    <row r="63" spans="1:131" ht="26.25" customHeight="1" thickBot="1" x14ac:dyDescent="0.25">
      <c r="A63" s="236" t="s">
        <v>388</v>
      </c>
      <c r="B63" s="789" t="s">
        <v>408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978</v>
      </c>
      <c r="AG63" s="844"/>
      <c r="AH63" s="844"/>
      <c r="AI63" s="844"/>
      <c r="AJ63" s="845"/>
      <c r="AK63" s="846"/>
      <c r="AL63" s="841"/>
      <c r="AM63" s="841"/>
      <c r="AN63" s="841"/>
      <c r="AO63" s="841"/>
      <c r="AP63" s="844">
        <v>4900</v>
      </c>
      <c r="AQ63" s="844"/>
      <c r="AR63" s="844"/>
      <c r="AS63" s="844"/>
      <c r="AT63" s="844"/>
      <c r="AU63" s="844">
        <v>3212</v>
      </c>
      <c r="AV63" s="844"/>
      <c r="AW63" s="844"/>
      <c r="AX63" s="844"/>
      <c r="AY63" s="844"/>
      <c r="AZ63" s="848"/>
      <c r="BA63" s="848"/>
      <c r="BB63" s="848"/>
      <c r="BC63" s="848"/>
      <c r="BD63" s="848"/>
      <c r="BE63" s="849"/>
      <c r="BF63" s="849"/>
      <c r="BG63" s="849"/>
      <c r="BH63" s="849"/>
      <c r="BI63" s="850"/>
      <c r="BJ63" s="851" t="s">
        <v>136</v>
      </c>
      <c r="BK63" s="852"/>
      <c r="BL63" s="852"/>
      <c r="BM63" s="852"/>
      <c r="BN63" s="853"/>
      <c r="BO63" s="237"/>
      <c r="BP63" s="237"/>
      <c r="BQ63" s="234">
        <v>57</v>
      </c>
      <c r="BR63" s="23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6"/>
    </row>
    <row r="66" spans="1:131" ht="26.25" customHeight="1" x14ac:dyDescent="0.2">
      <c r="A66" s="729" t="s">
        <v>410</v>
      </c>
      <c r="B66" s="730"/>
      <c r="C66" s="730"/>
      <c r="D66" s="730"/>
      <c r="E66" s="730"/>
      <c r="F66" s="730"/>
      <c r="G66" s="730"/>
      <c r="H66" s="730"/>
      <c r="I66" s="730"/>
      <c r="J66" s="730"/>
      <c r="K66" s="730"/>
      <c r="L66" s="730"/>
      <c r="M66" s="730"/>
      <c r="N66" s="730"/>
      <c r="O66" s="730"/>
      <c r="P66" s="731"/>
      <c r="Q66" s="725" t="s">
        <v>392</v>
      </c>
      <c r="R66" s="721"/>
      <c r="S66" s="721"/>
      <c r="T66" s="721"/>
      <c r="U66" s="722"/>
      <c r="V66" s="725" t="s">
        <v>393</v>
      </c>
      <c r="W66" s="721"/>
      <c r="X66" s="721"/>
      <c r="Y66" s="721"/>
      <c r="Z66" s="722"/>
      <c r="AA66" s="725" t="s">
        <v>394</v>
      </c>
      <c r="AB66" s="721"/>
      <c r="AC66" s="721"/>
      <c r="AD66" s="721"/>
      <c r="AE66" s="722"/>
      <c r="AF66" s="854" t="s">
        <v>395</v>
      </c>
      <c r="AG66" s="815"/>
      <c r="AH66" s="815"/>
      <c r="AI66" s="815"/>
      <c r="AJ66" s="855"/>
      <c r="AK66" s="725" t="s">
        <v>396</v>
      </c>
      <c r="AL66" s="730"/>
      <c r="AM66" s="730"/>
      <c r="AN66" s="730"/>
      <c r="AO66" s="731"/>
      <c r="AP66" s="725" t="s">
        <v>397</v>
      </c>
      <c r="AQ66" s="721"/>
      <c r="AR66" s="721"/>
      <c r="AS66" s="721"/>
      <c r="AT66" s="722"/>
      <c r="AU66" s="725" t="s">
        <v>411</v>
      </c>
      <c r="AV66" s="721"/>
      <c r="AW66" s="721"/>
      <c r="AX66" s="721"/>
      <c r="AY66" s="722"/>
      <c r="AZ66" s="725" t="s">
        <v>376</v>
      </c>
      <c r="BA66" s="721"/>
      <c r="BB66" s="721"/>
      <c r="BC66" s="721"/>
      <c r="BD66" s="727"/>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2">
      <c r="A68" s="232">
        <v>1</v>
      </c>
      <c r="B68" s="869" t="s">
        <v>573</v>
      </c>
      <c r="C68" s="870"/>
      <c r="D68" s="870"/>
      <c r="E68" s="870"/>
      <c r="F68" s="870"/>
      <c r="G68" s="870"/>
      <c r="H68" s="870"/>
      <c r="I68" s="870"/>
      <c r="J68" s="870"/>
      <c r="K68" s="870"/>
      <c r="L68" s="870"/>
      <c r="M68" s="870"/>
      <c r="N68" s="870"/>
      <c r="O68" s="870"/>
      <c r="P68" s="871"/>
      <c r="Q68" s="872">
        <v>9550</v>
      </c>
      <c r="R68" s="866"/>
      <c r="S68" s="866"/>
      <c r="T68" s="866"/>
      <c r="U68" s="866"/>
      <c r="V68" s="866">
        <v>9491</v>
      </c>
      <c r="W68" s="866"/>
      <c r="X68" s="866"/>
      <c r="Y68" s="866"/>
      <c r="Z68" s="866"/>
      <c r="AA68" s="866">
        <v>59</v>
      </c>
      <c r="AB68" s="866"/>
      <c r="AC68" s="866"/>
      <c r="AD68" s="866"/>
      <c r="AE68" s="866"/>
      <c r="AF68" s="866">
        <v>59</v>
      </c>
      <c r="AG68" s="866"/>
      <c r="AH68" s="866"/>
      <c r="AI68" s="866"/>
      <c r="AJ68" s="866"/>
      <c r="AK68" s="866">
        <v>78</v>
      </c>
      <c r="AL68" s="866"/>
      <c r="AM68" s="866"/>
      <c r="AN68" s="866"/>
      <c r="AO68" s="866"/>
      <c r="AP68" s="866" t="s">
        <v>569</v>
      </c>
      <c r="AQ68" s="866"/>
      <c r="AR68" s="866"/>
      <c r="AS68" s="866"/>
      <c r="AT68" s="866"/>
      <c r="AU68" s="866" t="s">
        <v>569</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2">
      <c r="A69" s="234">
        <v>2</v>
      </c>
      <c r="B69" s="873" t="s">
        <v>574</v>
      </c>
      <c r="C69" s="874"/>
      <c r="D69" s="874"/>
      <c r="E69" s="874"/>
      <c r="F69" s="874"/>
      <c r="G69" s="874"/>
      <c r="H69" s="874"/>
      <c r="I69" s="874"/>
      <c r="J69" s="874"/>
      <c r="K69" s="874"/>
      <c r="L69" s="874"/>
      <c r="M69" s="874"/>
      <c r="N69" s="874"/>
      <c r="O69" s="874"/>
      <c r="P69" s="875"/>
      <c r="Q69" s="876">
        <v>92</v>
      </c>
      <c r="R69" s="830"/>
      <c r="S69" s="830"/>
      <c r="T69" s="830"/>
      <c r="U69" s="830"/>
      <c r="V69" s="830">
        <v>78</v>
      </c>
      <c r="W69" s="830"/>
      <c r="X69" s="830"/>
      <c r="Y69" s="830"/>
      <c r="Z69" s="830"/>
      <c r="AA69" s="830">
        <v>14</v>
      </c>
      <c r="AB69" s="830"/>
      <c r="AC69" s="830"/>
      <c r="AD69" s="830"/>
      <c r="AE69" s="830"/>
      <c r="AF69" s="830">
        <v>14</v>
      </c>
      <c r="AG69" s="830"/>
      <c r="AH69" s="830"/>
      <c r="AI69" s="830"/>
      <c r="AJ69" s="830"/>
      <c r="AK69" s="830">
        <v>20</v>
      </c>
      <c r="AL69" s="830"/>
      <c r="AM69" s="830"/>
      <c r="AN69" s="830"/>
      <c r="AO69" s="830"/>
      <c r="AP69" s="830" t="s">
        <v>569</v>
      </c>
      <c r="AQ69" s="830"/>
      <c r="AR69" s="830"/>
      <c r="AS69" s="830"/>
      <c r="AT69" s="830"/>
      <c r="AU69" s="830" t="s">
        <v>569</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2">
      <c r="A70" s="234">
        <v>3</v>
      </c>
      <c r="B70" s="873" t="s">
        <v>575</v>
      </c>
      <c r="C70" s="874"/>
      <c r="D70" s="874"/>
      <c r="E70" s="874"/>
      <c r="F70" s="874"/>
      <c r="G70" s="874"/>
      <c r="H70" s="874"/>
      <c r="I70" s="874"/>
      <c r="J70" s="874"/>
      <c r="K70" s="874"/>
      <c r="L70" s="874"/>
      <c r="M70" s="874"/>
      <c r="N70" s="874"/>
      <c r="O70" s="874"/>
      <c r="P70" s="875"/>
      <c r="Q70" s="876">
        <v>523</v>
      </c>
      <c r="R70" s="830"/>
      <c r="S70" s="830"/>
      <c r="T70" s="830"/>
      <c r="U70" s="830"/>
      <c r="V70" s="830">
        <v>500</v>
      </c>
      <c r="W70" s="830"/>
      <c r="X70" s="830"/>
      <c r="Y70" s="830"/>
      <c r="Z70" s="830"/>
      <c r="AA70" s="830">
        <v>23</v>
      </c>
      <c r="AB70" s="830"/>
      <c r="AC70" s="830"/>
      <c r="AD70" s="830"/>
      <c r="AE70" s="830"/>
      <c r="AF70" s="830">
        <v>23</v>
      </c>
      <c r="AG70" s="830"/>
      <c r="AH70" s="830"/>
      <c r="AI70" s="830"/>
      <c r="AJ70" s="830"/>
      <c r="AK70" s="830" t="s">
        <v>569</v>
      </c>
      <c r="AL70" s="830"/>
      <c r="AM70" s="830"/>
      <c r="AN70" s="830"/>
      <c r="AO70" s="830"/>
      <c r="AP70" s="830" t="s">
        <v>569</v>
      </c>
      <c r="AQ70" s="830"/>
      <c r="AR70" s="830"/>
      <c r="AS70" s="830"/>
      <c r="AT70" s="830"/>
      <c r="AU70" s="830" t="s">
        <v>569</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2">
      <c r="A71" s="234">
        <v>4</v>
      </c>
      <c r="B71" s="873" t="s">
        <v>576</v>
      </c>
      <c r="C71" s="874"/>
      <c r="D71" s="874"/>
      <c r="E71" s="874"/>
      <c r="F71" s="874"/>
      <c r="G71" s="874"/>
      <c r="H71" s="874"/>
      <c r="I71" s="874"/>
      <c r="J71" s="874"/>
      <c r="K71" s="874"/>
      <c r="L71" s="874"/>
      <c r="M71" s="874"/>
      <c r="N71" s="874"/>
      <c r="O71" s="874"/>
      <c r="P71" s="875"/>
      <c r="Q71" s="876">
        <v>7290</v>
      </c>
      <c r="R71" s="830"/>
      <c r="S71" s="830"/>
      <c r="T71" s="830"/>
      <c r="U71" s="830"/>
      <c r="V71" s="830">
        <v>6975</v>
      </c>
      <c r="W71" s="830"/>
      <c r="X71" s="830"/>
      <c r="Y71" s="830"/>
      <c r="Z71" s="830"/>
      <c r="AA71" s="830">
        <v>315</v>
      </c>
      <c r="AB71" s="830"/>
      <c r="AC71" s="830"/>
      <c r="AD71" s="830"/>
      <c r="AE71" s="830"/>
      <c r="AF71" s="830">
        <v>315</v>
      </c>
      <c r="AG71" s="830"/>
      <c r="AH71" s="830"/>
      <c r="AI71" s="830"/>
      <c r="AJ71" s="830"/>
      <c r="AK71" s="830" t="s">
        <v>569</v>
      </c>
      <c r="AL71" s="830"/>
      <c r="AM71" s="830"/>
      <c r="AN71" s="830"/>
      <c r="AO71" s="830"/>
      <c r="AP71" s="830" t="s">
        <v>569</v>
      </c>
      <c r="AQ71" s="830"/>
      <c r="AR71" s="830"/>
      <c r="AS71" s="830"/>
      <c r="AT71" s="830"/>
      <c r="AU71" s="830" t="s">
        <v>569</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2">
      <c r="A72" s="234">
        <v>5</v>
      </c>
      <c r="B72" s="873" t="s">
        <v>577</v>
      </c>
      <c r="C72" s="874"/>
      <c r="D72" s="874"/>
      <c r="E72" s="874"/>
      <c r="F72" s="874"/>
      <c r="G72" s="874"/>
      <c r="H72" s="874"/>
      <c r="I72" s="874"/>
      <c r="J72" s="874"/>
      <c r="K72" s="874"/>
      <c r="L72" s="874"/>
      <c r="M72" s="874"/>
      <c r="N72" s="874"/>
      <c r="O72" s="874"/>
      <c r="P72" s="875"/>
      <c r="Q72" s="876">
        <v>7071</v>
      </c>
      <c r="R72" s="830"/>
      <c r="S72" s="830"/>
      <c r="T72" s="830"/>
      <c r="U72" s="830"/>
      <c r="V72" s="830">
        <v>7005</v>
      </c>
      <c r="W72" s="830"/>
      <c r="X72" s="830"/>
      <c r="Y72" s="830"/>
      <c r="Z72" s="830"/>
      <c r="AA72" s="830">
        <v>66</v>
      </c>
      <c r="AB72" s="830"/>
      <c r="AC72" s="830"/>
      <c r="AD72" s="830"/>
      <c r="AE72" s="830"/>
      <c r="AF72" s="830">
        <v>57</v>
      </c>
      <c r="AG72" s="830"/>
      <c r="AH72" s="830"/>
      <c r="AI72" s="830"/>
      <c r="AJ72" s="830"/>
      <c r="AK72" s="830" t="s">
        <v>569</v>
      </c>
      <c r="AL72" s="830"/>
      <c r="AM72" s="830"/>
      <c r="AN72" s="830"/>
      <c r="AO72" s="830"/>
      <c r="AP72" s="830">
        <v>2607</v>
      </c>
      <c r="AQ72" s="830"/>
      <c r="AR72" s="830"/>
      <c r="AS72" s="830"/>
      <c r="AT72" s="830"/>
      <c r="AU72" s="830">
        <v>175</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2">
      <c r="A73" s="234">
        <v>6</v>
      </c>
      <c r="B73" s="873" t="s">
        <v>578</v>
      </c>
      <c r="C73" s="874"/>
      <c r="D73" s="874"/>
      <c r="E73" s="874"/>
      <c r="F73" s="874"/>
      <c r="G73" s="874"/>
      <c r="H73" s="874"/>
      <c r="I73" s="874"/>
      <c r="J73" s="874"/>
      <c r="K73" s="874"/>
      <c r="L73" s="874"/>
      <c r="M73" s="874"/>
      <c r="N73" s="874"/>
      <c r="O73" s="874"/>
      <c r="P73" s="875"/>
      <c r="Q73" s="876">
        <v>193</v>
      </c>
      <c r="R73" s="830"/>
      <c r="S73" s="830"/>
      <c r="T73" s="830"/>
      <c r="U73" s="830"/>
      <c r="V73" s="830">
        <v>184</v>
      </c>
      <c r="W73" s="830"/>
      <c r="X73" s="830"/>
      <c r="Y73" s="830"/>
      <c r="Z73" s="830"/>
      <c r="AA73" s="830">
        <v>9</v>
      </c>
      <c r="AB73" s="830"/>
      <c r="AC73" s="830"/>
      <c r="AD73" s="830"/>
      <c r="AE73" s="830"/>
      <c r="AF73" s="830">
        <v>9</v>
      </c>
      <c r="AG73" s="830"/>
      <c r="AH73" s="830"/>
      <c r="AI73" s="830"/>
      <c r="AJ73" s="830"/>
      <c r="AK73" s="830" t="s">
        <v>569</v>
      </c>
      <c r="AL73" s="830"/>
      <c r="AM73" s="830"/>
      <c r="AN73" s="830"/>
      <c r="AO73" s="830"/>
      <c r="AP73" s="830" t="s">
        <v>569</v>
      </c>
      <c r="AQ73" s="830"/>
      <c r="AR73" s="830"/>
      <c r="AS73" s="830"/>
      <c r="AT73" s="830"/>
      <c r="AU73" s="830" t="s">
        <v>569</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2">
      <c r="A74" s="234">
        <v>7</v>
      </c>
      <c r="B74" s="873" t="s">
        <v>579</v>
      </c>
      <c r="C74" s="874"/>
      <c r="D74" s="874"/>
      <c r="E74" s="874"/>
      <c r="F74" s="874"/>
      <c r="G74" s="874"/>
      <c r="H74" s="874"/>
      <c r="I74" s="874"/>
      <c r="J74" s="874"/>
      <c r="K74" s="874"/>
      <c r="L74" s="874"/>
      <c r="M74" s="874"/>
      <c r="N74" s="874"/>
      <c r="O74" s="874"/>
      <c r="P74" s="875"/>
      <c r="Q74" s="876">
        <v>161733</v>
      </c>
      <c r="R74" s="830"/>
      <c r="S74" s="830"/>
      <c r="T74" s="830"/>
      <c r="U74" s="830"/>
      <c r="V74" s="830">
        <v>159557</v>
      </c>
      <c r="W74" s="830"/>
      <c r="X74" s="830"/>
      <c r="Y74" s="830"/>
      <c r="Z74" s="830"/>
      <c r="AA74" s="830">
        <v>2176</v>
      </c>
      <c r="AB74" s="830"/>
      <c r="AC74" s="830"/>
      <c r="AD74" s="830"/>
      <c r="AE74" s="830"/>
      <c r="AF74" s="830">
        <v>2176</v>
      </c>
      <c r="AG74" s="830"/>
      <c r="AH74" s="830"/>
      <c r="AI74" s="830"/>
      <c r="AJ74" s="830"/>
      <c r="AK74" s="830" t="s">
        <v>569</v>
      </c>
      <c r="AL74" s="830"/>
      <c r="AM74" s="830"/>
      <c r="AN74" s="830"/>
      <c r="AO74" s="830"/>
      <c r="AP74" s="830" t="s">
        <v>569</v>
      </c>
      <c r="AQ74" s="830"/>
      <c r="AR74" s="830"/>
      <c r="AS74" s="830"/>
      <c r="AT74" s="830"/>
      <c r="AU74" s="830" t="s">
        <v>569</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2">
      <c r="A75" s="234">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2">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2">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2">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2">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2">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2">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2">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2">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2">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2">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2">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2">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5">
      <c r="A88" s="236" t="s">
        <v>388</v>
      </c>
      <c r="B88" s="789" t="s">
        <v>412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2653</v>
      </c>
      <c r="AG88" s="844"/>
      <c r="AH88" s="844"/>
      <c r="AI88" s="844"/>
      <c r="AJ88" s="844"/>
      <c r="AK88" s="841"/>
      <c r="AL88" s="841"/>
      <c r="AM88" s="841"/>
      <c r="AN88" s="841"/>
      <c r="AO88" s="841"/>
      <c r="AP88" s="844">
        <v>2607</v>
      </c>
      <c r="AQ88" s="844"/>
      <c r="AR88" s="844"/>
      <c r="AS88" s="844"/>
      <c r="AT88" s="844"/>
      <c r="AU88" s="844">
        <v>175</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789" t="s">
        <v>413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311</v>
      </c>
      <c r="CS102" s="852"/>
      <c r="CT102" s="852"/>
      <c r="CU102" s="852"/>
      <c r="CV102" s="891"/>
      <c r="CW102" s="890">
        <v>56</v>
      </c>
      <c r="CX102" s="852"/>
      <c r="CY102" s="852"/>
      <c r="CZ102" s="852"/>
      <c r="DA102" s="891"/>
      <c r="DB102" s="890">
        <v>0</v>
      </c>
      <c r="DC102" s="852"/>
      <c r="DD102" s="852"/>
      <c r="DE102" s="852"/>
      <c r="DF102" s="891"/>
      <c r="DG102" s="890">
        <v>0</v>
      </c>
      <c r="DH102" s="852"/>
      <c r="DI102" s="852"/>
      <c r="DJ102" s="852"/>
      <c r="DK102" s="891"/>
      <c r="DL102" s="890">
        <v>269</v>
      </c>
      <c r="DM102" s="852"/>
      <c r="DN102" s="852"/>
      <c r="DO102" s="852"/>
      <c r="DP102" s="891"/>
      <c r="DQ102" s="890">
        <v>27</v>
      </c>
      <c r="DR102" s="852"/>
      <c r="DS102" s="852"/>
      <c r="DT102" s="852"/>
      <c r="DU102" s="891"/>
      <c r="DV102" s="789"/>
      <c r="DW102" s="790"/>
      <c r="DX102" s="790"/>
      <c r="DY102" s="790"/>
      <c r="DZ102" s="91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414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415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17" t="s">
        <v>418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419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2">
      <c r="A109" s="912" t="s">
        <v>420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421</v>
      </c>
      <c r="AB109" s="893"/>
      <c r="AC109" s="893"/>
      <c r="AD109" s="893"/>
      <c r="AE109" s="894"/>
      <c r="AF109" s="892" t="s">
        <v>422</v>
      </c>
      <c r="AG109" s="893"/>
      <c r="AH109" s="893"/>
      <c r="AI109" s="893"/>
      <c r="AJ109" s="894"/>
      <c r="AK109" s="892" t="s">
        <v>306</v>
      </c>
      <c r="AL109" s="893"/>
      <c r="AM109" s="893"/>
      <c r="AN109" s="893"/>
      <c r="AO109" s="894"/>
      <c r="AP109" s="892" t="s">
        <v>423</v>
      </c>
      <c r="AQ109" s="893"/>
      <c r="AR109" s="893"/>
      <c r="AS109" s="893"/>
      <c r="AT109" s="895"/>
      <c r="AU109" s="912" t="s">
        <v>420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421</v>
      </c>
      <c r="BR109" s="893"/>
      <c r="BS109" s="893"/>
      <c r="BT109" s="893"/>
      <c r="BU109" s="894"/>
      <c r="BV109" s="892" t="s">
        <v>422</v>
      </c>
      <c r="BW109" s="893"/>
      <c r="BX109" s="893"/>
      <c r="BY109" s="893"/>
      <c r="BZ109" s="894"/>
      <c r="CA109" s="892" t="s">
        <v>306</v>
      </c>
      <c r="CB109" s="893"/>
      <c r="CC109" s="893"/>
      <c r="CD109" s="893"/>
      <c r="CE109" s="894"/>
      <c r="CF109" s="913" t="s">
        <v>423</v>
      </c>
      <c r="CG109" s="913"/>
      <c r="CH109" s="913"/>
      <c r="CI109" s="913"/>
      <c r="CJ109" s="913"/>
      <c r="CK109" s="892" t="s">
        <v>424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421</v>
      </c>
      <c r="DH109" s="893"/>
      <c r="DI109" s="893"/>
      <c r="DJ109" s="893"/>
      <c r="DK109" s="894"/>
      <c r="DL109" s="892" t="s">
        <v>422</v>
      </c>
      <c r="DM109" s="893"/>
      <c r="DN109" s="893"/>
      <c r="DO109" s="893"/>
      <c r="DP109" s="894"/>
      <c r="DQ109" s="892" t="s">
        <v>306</v>
      </c>
      <c r="DR109" s="893"/>
      <c r="DS109" s="893"/>
      <c r="DT109" s="893"/>
      <c r="DU109" s="894"/>
      <c r="DV109" s="892" t="s">
        <v>423</v>
      </c>
      <c r="DW109" s="893"/>
      <c r="DX109" s="893"/>
      <c r="DY109" s="893"/>
      <c r="DZ109" s="895"/>
    </row>
    <row r="110" spans="1:131" s="226" customFormat="1" ht="26.25" customHeight="1" x14ac:dyDescent="0.2">
      <c r="A110" s="896" t="s">
        <v>425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642845</v>
      </c>
      <c r="AB110" s="900"/>
      <c r="AC110" s="900"/>
      <c r="AD110" s="900"/>
      <c r="AE110" s="901"/>
      <c r="AF110" s="902">
        <v>716673</v>
      </c>
      <c r="AG110" s="900"/>
      <c r="AH110" s="900"/>
      <c r="AI110" s="900"/>
      <c r="AJ110" s="901"/>
      <c r="AK110" s="902">
        <v>709710</v>
      </c>
      <c r="AL110" s="900"/>
      <c r="AM110" s="900"/>
      <c r="AN110" s="900"/>
      <c r="AO110" s="901"/>
      <c r="AP110" s="903">
        <v>20.399999999999999</v>
      </c>
      <c r="AQ110" s="904"/>
      <c r="AR110" s="904"/>
      <c r="AS110" s="904"/>
      <c r="AT110" s="905"/>
      <c r="AU110" s="906" t="s">
        <v>74</v>
      </c>
      <c r="AV110" s="907"/>
      <c r="AW110" s="907"/>
      <c r="AX110" s="907"/>
      <c r="AY110" s="907"/>
      <c r="AZ110" s="929" t="s">
        <v>426</v>
      </c>
      <c r="BA110" s="897"/>
      <c r="BB110" s="897"/>
      <c r="BC110" s="897"/>
      <c r="BD110" s="897"/>
      <c r="BE110" s="897"/>
      <c r="BF110" s="897"/>
      <c r="BG110" s="897"/>
      <c r="BH110" s="897"/>
      <c r="BI110" s="897"/>
      <c r="BJ110" s="897"/>
      <c r="BK110" s="897"/>
      <c r="BL110" s="897"/>
      <c r="BM110" s="897"/>
      <c r="BN110" s="897"/>
      <c r="BO110" s="897"/>
      <c r="BP110" s="898"/>
      <c r="BQ110" s="930">
        <v>8652395</v>
      </c>
      <c r="BR110" s="931"/>
      <c r="BS110" s="931"/>
      <c r="BT110" s="931"/>
      <c r="BU110" s="931"/>
      <c r="BV110" s="931">
        <v>9458821</v>
      </c>
      <c r="BW110" s="931"/>
      <c r="BX110" s="931"/>
      <c r="BY110" s="931"/>
      <c r="BZ110" s="931"/>
      <c r="CA110" s="931">
        <v>11024649</v>
      </c>
      <c r="CB110" s="931"/>
      <c r="CC110" s="931"/>
      <c r="CD110" s="931"/>
      <c r="CE110" s="931"/>
      <c r="CF110" s="944">
        <v>317.39999999999998</v>
      </c>
      <c r="CG110" s="945"/>
      <c r="CH110" s="945"/>
      <c r="CI110" s="945"/>
      <c r="CJ110" s="945"/>
      <c r="CK110" s="946" t="s">
        <v>427</v>
      </c>
      <c r="CL110" s="947"/>
      <c r="CM110" s="929" t="s">
        <v>428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429</v>
      </c>
      <c r="DH110" s="931"/>
      <c r="DI110" s="931"/>
      <c r="DJ110" s="931"/>
      <c r="DK110" s="931"/>
      <c r="DL110" s="931" t="s">
        <v>430</v>
      </c>
      <c r="DM110" s="931"/>
      <c r="DN110" s="931"/>
      <c r="DO110" s="931"/>
      <c r="DP110" s="931"/>
      <c r="DQ110" s="931" t="s">
        <v>429</v>
      </c>
      <c r="DR110" s="931"/>
      <c r="DS110" s="931"/>
      <c r="DT110" s="931"/>
      <c r="DU110" s="931"/>
      <c r="DV110" s="932" t="s">
        <v>430</v>
      </c>
      <c r="DW110" s="932"/>
      <c r="DX110" s="932"/>
      <c r="DY110" s="932"/>
      <c r="DZ110" s="933"/>
    </row>
    <row r="111" spans="1:131" s="226" customFormat="1" ht="26.25" customHeight="1" x14ac:dyDescent="0.2">
      <c r="A111" s="934" t="s">
        <v>431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430</v>
      </c>
      <c r="AB111" s="938"/>
      <c r="AC111" s="938"/>
      <c r="AD111" s="938"/>
      <c r="AE111" s="939"/>
      <c r="AF111" s="940" t="s">
        <v>429</v>
      </c>
      <c r="AG111" s="938"/>
      <c r="AH111" s="938"/>
      <c r="AI111" s="938"/>
      <c r="AJ111" s="939"/>
      <c r="AK111" s="940" t="s">
        <v>136</v>
      </c>
      <c r="AL111" s="938"/>
      <c r="AM111" s="938"/>
      <c r="AN111" s="938"/>
      <c r="AO111" s="939"/>
      <c r="AP111" s="941" t="s">
        <v>432</v>
      </c>
      <c r="AQ111" s="942"/>
      <c r="AR111" s="942"/>
      <c r="AS111" s="942"/>
      <c r="AT111" s="943"/>
      <c r="AU111" s="908"/>
      <c r="AV111" s="909"/>
      <c r="AW111" s="909"/>
      <c r="AX111" s="909"/>
      <c r="AY111" s="909"/>
      <c r="AZ111" s="922" t="s">
        <v>433</v>
      </c>
      <c r="BA111" s="923"/>
      <c r="BB111" s="923"/>
      <c r="BC111" s="923"/>
      <c r="BD111" s="923"/>
      <c r="BE111" s="923"/>
      <c r="BF111" s="923"/>
      <c r="BG111" s="923"/>
      <c r="BH111" s="923"/>
      <c r="BI111" s="923"/>
      <c r="BJ111" s="923"/>
      <c r="BK111" s="923"/>
      <c r="BL111" s="923"/>
      <c r="BM111" s="923"/>
      <c r="BN111" s="923"/>
      <c r="BO111" s="923"/>
      <c r="BP111" s="924"/>
      <c r="BQ111" s="925">
        <v>19163</v>
      </c>
      <c r="BR111" s="926"/>
      <c r="BS111" s="926"/>
      <c r="BT111" s="926"/>
      <c r="BU111" s="926"/>
      <c r="BV111" s="926">
        <v>14733</v>
      </c>
      <c r="BW111" s="926"/>
      <c r="BX111" s="926"/>
      <c r="BY111" s="926"/>
      <c r="BZ111" s="926"/>
      <c r="CA111" s="926">
        <v>10320</v>
      </c>
      <c r="CB111" s="926"/>
      <c r="CC111" s="926"/>
      <c r="CD111" s="926"/>
      <c r="CE111" s="926"/>
      <c r="CF111" s="920">
        <v>0.3</v>
      </c>
      <c r="CG111" s="921"/>
      <c r="CH111" s="921"/>
      <c r="CI111" s="921"/>
      <c r="CJ111" s="921"/>
      <c r="CK111" s="948"/>
      <c r="CL111" s="949"/>
      <c r="CM111" s="922" t="s">
        <v>434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429</v>
      </c>
      <c r="DH111" s="926"/>
      <c r="DI111" s="926"/>
      <c r="DJ111" s="926"/>
      <c r="DK111" s="926"/>
      <c r="DL111" s="926" t="s">
        <v>430</v>
      </c>
      <c r="DM111" s="926"/>
      <c r="DN111" s="926"/>
      <c r="DO111" s="926"/>
      <c r="DP111" s="926"/>
      <c r="DQ111" s="926" t="s">
        <v>136</v>
      </c>
      <c r="DR111" s="926"/>
      <c r="DS111" s="926"/>
      <c r="DT111" s="926"/>
      <c r="DU111" s="926"/>
      <c r="DV111" s="927" t="s">
        <v>429</v>
      </c>
      <c r="DW111" s="927"/>
      <c r="DX111" s="927"/>
      <c r="DY111" s="927"/>
      <c r="DZ111" s="928"/>
    </row>
    <row r="112" spans="1:131" s="226" customFormat="1" ht="26.25" customHeight="1" x14ac:dyDescent="0.2">
      <c r="A112" s="952" t="s">
        <v>435</v>
      </c>
      <c r="B112" s="953"/>
      <c r="C112" s="923" t="s">
        <v>436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136</v>
      </c>
      <c r="AB112" s="959"/>
      <c r="AC112" s="959"/>
      <c r="AD112" s="959"/>
      <c r="AE112" s="960"/>
      <c r="AF112" s="961" t="s">
        <v>430</v>
      </c>
      <c r="AG112" s="959"/>
      <c r="AH112" s="959"/>
      <c r="AI112" s="959"/>
      <c r="AJ112" s="960"/>
      <c r="AK112" s="961" t="s">
        <v>136</v>
      </c>
      <c r="AL112" s="959"/>
      <c r="AM112" s="959"/>
      <c r="AN112" s="959"/>
      <c r="AO112" s="960"/>
      <c r="AP112" s="962" t="s">
        <v>136</v>
      </c>
      <c r="AQ112" s="963"/>
      <c r="AR112" s="963"/>
      <c r="AS112" s="963"/>
      <c r="AT112" s="964"/>
      <c r="AU112" s="908"/>
      <c r="AV112" s="909"/>
      <c r="AW112" s="909"/>
      <c r="AX112" s="909"/>
      <c r="AY112" s="909"/>
      <c r="AZ112" s="922" t="s">
        <v>437</v>
      </c>
      <c r="BA112" s="923"/>
      <c r="BB112" s="923"/>
      <c r="BC112" s="923"/>
      <c r="BD112" s="923"/>
      <c r="BE112" s="923"/>
      <c r="BF112" s="923"/>
      <c r="BG112" s="923"/>
      <c r="BH112" s="923"/>
      <c r="BI112" s="923"/>
      <c r="BJ112" s="923"/>
      <c r="BK112" s="923"/>
      <c r="BL112" s="923"/>
      <c r="BM112" s="923"/>
      <c r="BN112" s="923"/>
      <c r="BO112" s="923"/>
      <c r="BP112" s="924"/>
      <c r="BQ112" s="925">
        <v>3889512</v>
      </c>
      <c r="BR112" s="926"/>
      <c r="BS112" s="926"/>
      <c r="BT112" s="926"/>
      <c r="BU112" s="926"/>
      <c r="BV112" s="926">
        <v>3402147</v>
      </c>
      <c r="BW112" s="926"/>
      <c r="BX112" s="926"/>
      <c r="BY112" s="926"/>
      <c r="BZ112" s="926"/>
      <c r="CA112" s="926">
        <v>3212048</v>
      </c>
      <c r="CB112" s="926"/>
      <c r="CC112" s="926"/>
      <c r="CD112" s="926"/>
      <c r="CE112" s="926"/>
      <c r="CF112" s="920">
        <v>92.5</v>
      </c>
      <c r="CG112" s="921"/>
      <c r="CH112" s="921"/>
      <c r="CI112" s="921"/>
      <c r="CJ112" s="921"/>
      <c r="CK112" s="948"/>
      <c r="CL112" s="949"/>
      <c r="CM112" s="922" t="s">
        <v>438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136</v>
      </c>
      <c r="DH112" s="926"/>
      <c r="DI112" s="926"/>
      <c r="DJ112" s="926"/>
      <c r="DK112" s="926"/>
      <c r="DL112" s="926" t="s">
        <v>432</v>
      </c>
      <c r="DM112" s="926"/>
      <c r="DN112" s="926"/>
      <c r="DO112" s="926"/>
      <c r="DP112" s="926"/>
      <c r="DQ112" s="926" t="s">
        <v>430</v>
      </c>
      <c r="DR112" s="926"/>
      <c r="DS112" s="926"/>
      <c r="DT112" s="926"/>
      <c r="DU112" s="926"/>
      <c r="DV112" s="927" t="s">
        <v>136</v>
      </c>
      <c r="DW112" s="927"/>
      <c r="DX112" s="927"/>
      <c r="DY112" s="927"/>
      <c r="DZ112" s="928"/>
    </row>
    <row r="113" spans="1:130" s="226" customFormat="1" ht="26.25" customHeight="1" x14ac:dyDescent="0.2">
      <c r="A113" s="954"/>
      <c r="B113" s="955"/>
      <c r="C113" s="923" t="s">
        <v>439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217754</v>
      </c>
      <c r="AB113" s="938"/>
      <c r="AC113" s="938"/>
      <c r="AD113" s="938"/>
      <c r="AE113" s="939"/>
      <c r="AF113" s="940">
        <v>223915</v>
      </c>
      <c r="AG113" s="938"/>
      <c r="AH113" s="938"/>
      <c r="AI113" s="938"/>
      <c r="AJ113" s="939"/>
      <c r="AK113" s="940">
        <v>266545</v>
      </c>
      <c r="AL113" s="938"/>
      <c r="AM113" s="938"/>
      <c r="AN113" s="938"/>
      <c r="AO113" s="939"/>
      <c r="AP113" s="941">
        <v>7.7</v>
      </c>
      <c r="AQ113" s="942"/>
      <c r="AR113" s="942"/>
      <c r="AS113" s="942"/>
      <c r="AT113" s="943"/>
      <c r="AU113" s="908"/>
      <c r="AV113" s="909"/>
      <c r="AW113" s="909"/>
      <c r="AX113" s="909"/>
      <c r="AY113" s="909"/>
      <c r="AZ113" s="922" t="s">
        <v>440</v>
      </c>
      <c r="BA113" s="923"/>
      <c r="BB113" s="923"/>
      <c r="BC113" s="923"/>
      <c r="BD113" s="923"/>
      <c r="BE113" s="923"/>
      <c r="BF113" s="923"/>
      <c r="BG113" s="923"/>
      <c r="BH113" s="923"/>
      <c r="BI113" s="923"/>
      <c r="BJ113" s="923"/>
      <c r="BK113" s="923"/>
      <c r="BL113" s="923"/>
      <c r="BM113" s="923"/>
      <c r="BN113" s="923"/>
      <c r="BO113" s="923"/>
      <c r="BP113" s="924"/>
      <c r="BQ113" s="925">
        <v>293057</v>
      </c>
      <c r="BR113" s="926"/>
      <c r="BS113" s="926"/>
      <c r="BT113" s="926"/>
      <c r="BU113" s="926"/>
      <c r="BV113" s="926">
        <v>234048</v>
      </c>
      <c r="BW113" s="926"/>
      <c r="BX113" s="926"/>
      <c r="BY113" s="926"/>
      <c r="BZ113" s="926"/>
      <c r="CA113" s="926">
        <v>175037</v>
      </c>
      <c r="CB113" s="926"/>
      <c r="CC113" s="926"/>
      <c r="CD113" s="926"/>
      <c r="CE113" s="926"/>
      <c r="CF113" s="920">
        <v>5</v>
      </c>
      <c r="CG113" s="921"/>
      <c r="CH113" s="921"/>
      <c r="CI113" s="921"/>
      <c r="CJ113" s="921"/>
      <c r="CK113" s="948"/>
      <c r="CL113" s="949"/>
      <c r="CM113" s="922" t="s">
        <v>441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429</v>
      </c>
      <c r="DH113" s="959"/>
      <c r="DI113" s="959"/>
      <c r="DJ113" s="959"/>
      <c r="DK113" s="960"/>
      <c r="DL113" s="961" t="s">
        <v>430</v>
      </c>
      <c r="DM113" s="959"/>
      <c r="DN113" s="959"/>
      <c r="DO113" s="959"/>
      <c r="DP113" s="960"/>
      <c r="DQ113" s="961" t="s">
        <v>432</v>
      </c>
      <c r="DR113" s="959"/>
      <c r="DS113" s="959"/>
      <c r="DT113" s="959"/>
      <c r="DU113" s="960"/>
      <c r="DV113" s="962" t="s">
        <v>430</v>
      </c>
      <c r="DW113" s="963"/>
      <c r="DX113" s="963"/>
      <c r="DY113" s="963"/>
      <c r="DZ113" s="964"/>
    </row>
    <row r="114" spans="1:130" s="226" customFormat="1" ht="26.25" customHeight="1" x14ac:dyDescent="0.2">
      <c r="A114" s="954"/>
      <c r="B114" s="955"/>
      <c r="C114" s="923" t="s">
        <v>442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60233</v>
      </c>
      <c r="AB114" s="959"/>
      <c r="AC114" s="959"/>
      <c r="AD114" s="959"/>
      <c r="AE114" s="960"/>
      <c r="AF114" s="961">
        <v>60810</v>
      </c>
      <c r="AG114" s="959"/>
      <c r="AH114" s="959"/>
      <c r="AI114" s="959"/>
      <c r="AJ114" s="960"/>
      <c r="AK114" s="961">
        <v>60430</v>
      </c>
      <c r="AL114" s="959"/>
      <c r="AM114" s="959"/>
      <c r="AN114" s="959"/>
      <c r="AO114" s="960"/>
      <c r="AP114" s="962">
        <v>1.7</v>
      </c>
      <c r="AQ114" s="963"/>
      <c r="AR114" s="963"/>
      <c r="AS114" s="963"/>
      <c r="AT114" s="964"/>
      <c r="AU114" s="908"/>
      <c r="AV114" s="909"/>
      <c r="AW114" s="909"/>
      <c r="AX114" s="909"/>
      <c r="AY114" s="909"/>
      <c r="AZ114" s="922" t="s">
        <v>443</v>
      </c>
      <c r="BA114" s="923"/>
      <c r="BB114" s="923"/>
      <c r="BC114" s="923"/>
      <c r="BD114" s="923"/>
      <c r="BE114" s="923"/>
      <c r="BF114" s="923"/>
      <c r="BG114" s="923"/>
      <c r="BH114" s="923"/>
      <c r="BI114" s="923"/>
      <c r="BJ114" s="923"/>
      <c r="BK114" s="923"/>
      <c r="BL114" s="923"/>
      <c r="BM114" s="923"/>
      <c r="BN114" s="923"/>
      <c r="BO114" s="923"/>
      <c r="BP114" s="924"/>
      <c r="BQ114" s="925">
        <v>611950</v>
      </c>
      <c r="BR114" s="926"/>
      <c r="BS114" s="926"/>
      <c r="BT114" s="926"/>
      <c r="BU114" s="926"/>
      <c r="BV114" s="926">
        <v>607329</v>
      </c>
      <c r="BW114" s="926"/>
      <c r="BX114" s="926"/>
      <c r="BY114" s="926"/>
      <c r="BZ114" s="926"/>
      <c r="CA114" s="926">
        <v>617786</v>
      </c>
      <c r="CB114" s="926"/>
      <c r="CC114" s="926"/>
      <c r="CD114" s="926"/>
      <c r="CE114" s="926"/>
      <c r="CF114" s="920">
        <v>17.8</v>
      </c>
      <c r="CG114" s="921"/>
      <c r="CH114" s="921"/>
      <c r="CI114" s="921"/>
      <c r="CJ114" s="921"/>
      <c r="CK114" s="948"/>
      <c r="CL114" s="949"/>
      <c r="CM114" s="922" t="s">
        <v>444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429</v>
      </c>
      <c r="DH114" s="959"/>
      <c r="DI114" s="959"/>
      <c r="DJ114" s="959"/>
      <c r="DK114" s="960"/>
      <c r="DL114" s="961" t="s">
        <v>432</v>
      </c>
      <c r="DM114" s="959"/>
      <c r="DN114" s="959"/>
      <c r="DO114" s="959"/>
      <c r="DP114" s="960"/>
      <c r="DQ114" s="961" t="s">
        <v>136</v>
      </c>
      <c r="DR114" s="959"/>
      <c r="DS114" s="959"/>
      <c r="DT114" s="959"/>
      <c r="DU114" s="960"/>
      <c r="DV114" s="962" t="s">
        <v>430</v>
      </c>
      <c r="DW114" s="963"/>
      <c r="DX114" s="963"/>
      <c r="DY114" s="963"/>
      <c r="DZ114" s="964"/>
    </row>
    <row r="115" spans="1:130" s="226" customFormat="1" ht="26.25" customHeight="1" x14ac:dyDescent="0.2">
      <c r="A115" s="954"/>
      <c r="B115" s="955"/>
      <c r="C115" s="923" t="s">
        <v>445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7205</v>
      </c>
      <c r="AB115" s="938"/>
      <c r="AC115" s="938"/>
      <c r="AD115" s="938"/>
      <c r="AE115" s="939"/>
      <c r="AF115" s="940">
        <v>7130</v>
      </c>
      <c r="AG115" s="938"/>
      <c r="AH115" s="938"/>
      <c r="AI115" s="938"/>
      <c r="AJ115" s="939"/>
      <c r="AK115" s="940">
        <v>6928</v>
      </c>
      <c r="AL115" s="938"/>
      <c r="AM115" s="938"/>
      <c r="AN115" s="938"/>
      <c r="AO115" s="939"/>
      <c r="AP115" s="941">
        <v>0.2</v>
      </c>
      <c r="AQ115" s="942"/>
      <c r="AR115" s="942"/>
      <c r="AS115" s="942"/>
      <c r="AT115" s="943"/>
      <c r="AU115" s="908"/>
      <c r="AV115" s="909"/>
      <c r="AW115" s="909"/>
      <c r="AX115" s="909"/>
      <c r="AY115" s="909"/>
      <c r="AZ115" s="922" t="s">
        <v>446</v>
      </c>
      <c r="BA115" s="923"/>
      <c r="BB115" s="923"/>
      <c r="BC115" s="923"/>
      <c r="BD115" s="923"/>
      <c r="BE115" s="923"/>
      <c r="BF115" s="923"/>
      <c r="BG115" s="923"/>
      <c r="BH115" s="923"/>
      <c r="BI115" s="923"/>
      <c r="BJ115" s="923"/>
      <c r="BK115" s="923"/>
      <c r="BL115" s="923"/>
      <c r="BM115" s="923"/>
      <c r="BN115" s="923"/>
      <c r="BO115" s="923"/>
      <c r="BP115" s="924"/>
      <c r="BQ115" s="925">
        <v>40875</v>
      </c>
      <c r="BR115" s="926"/>
      <c r="BS115" s="926"/>
      <c r="BT115" s="926"/>
      <c r="BU115" s="926"/>
      <c r="BV115" s="926">
        <v>28375</v>
      </c>
      <c r="BW115" s="926"/>
      <c r="BX115" s="926"/>
      <c r="BY115" s="926"/>
      <c r="BZ115" s="926"/>
      <c r="CA115" s="926">
        <v>26875</v>
      </c>
      <c r="CB115" s="926"/>
      <c r="CC115" s="926"/>
      <c r="CD115" s="926"/>
      <c r="CE115" s="926"/>
      <c r="CF115" s="920">
        <v>0.8</v>
      </c>
      <c r="CG115" s="921"/>
      <c r="CH115" s="921"/>
      <c r="CI115" s="921"/>
      <c r="CJ115" s="921"/>
      <c r="CK115" s="948"/>
      <c r="CL115" s="949"/>
      <c r="CM115" s="922" t="s">
        <v>447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429</v>
      </c>
      <c r="DH115" s="959"/>
      <c r="DI115" s="959"/>
      <c r="DJ115" s="959"/>
      <c r="DK115" s="960"/>
      <c r="DL115" s="961" t="s">
        <v>136</v>
      </c>
      <c r="DM115" s="959"/>
      <c r="DN115" s="959"/>
      <c r="DO115" s="959"/>
      <c r="DP115" s="960"/>
      <c r="DQ115" s="961" t="s">
        <v>432</v>
      </c>
      <c r="DR115" s="959"/>
      <c r="DS115" s="959"/>
      <c r="DT115" s="959"/>
      <c r="DU115" s="960"/>
      <c r="DV115" s="962" t="s">
        <v>429</v>
      </c>
      <c r="DW115" s="963"/>
      <c r="DX115" s="963"/>
      <c r="DY115" s="963"/>
      <c r="DZ115" s="964"/>
    </row>
    <row r="116" spans="1:130" s="226" customFormat="1" ht="26.25" customHeight="1" x14ac:dyDescent="0.2">
      <c r="A116" s="956"/>
      <c r="B116" s="957"/>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429</v>
      </c>
      <c r="AB116" s="959"/>
      <c r="AC116" s="959"/>
      <c r="AD116" s="959"/>
      <c r="AE116" s="960"/>
      <c r="AF116" s="961" t="s">
        <v>430</v>
      </c>
      <c r="AG116" s="959"/>
      <c r="AH116" s="959"/>
      <c r="AI116" s="959"/>
      <c r="AJ116" s="960"/>
      <c r="AK116" s="961">
        <v>55</v>
      </c>
      <c r="AL116" s="959"/>
      <c r="AM116" s="959"/>
      <c r="AN116" s="959"/>
      <c r="AO116" s="960"/>
      <c r="AP116" s="962">
        <v>0</v>
      </c>
      <c r="AQ116" s="963"/>
      <c r="AR116" s="963"/>
      <c r="AS116" s="963"/>
      <c r="AT116" s="964"/>
      <c r="AU116" s="908"/>
      <c r="AV116" s="909"/>
      <c r="AW116" s="909"/>
      <c r="AX116" s="909"/>
      <c r="AY116" s="909"/>
      <c r="AZ116" s="967" t="s">
        <v>449</v>
      </c>
      <c r="BA116" s="968"/>
      <c r="BB116" s="968"/>
      <c r="BC116" s="968"/>
      <c r="BD116" s="968"/>
      <c r="BE116" s="968"/>
      <c r="BF116" s="968"/>
      <c r="BG116" s="968"/>
      <c r="BH116" s="968"/>
      <c r="BI116" s="968"/>
      <c r="BJ116" s="968"/>
      <c r="BK116" s="968"/>
      <c r="BL116" s="968"/>
      <c r="BM116" s="968"/>
      <c r="BN116" s="968"/>
      <c r="BO116" s="968"/>
      <c r="BP116" s="969"/>
      <c r="BQ116" s="925" t="s">
        <v>136</v>
      </c>
      <c r="BR116" s="926"/>
      <c r="BS116" s="926"/>
      <c r="BT116" s="926"/>
      <c r="BU116" s="926"/>
      <c r="BV116" s="926" t="s">
        <v>429</v>
      </c>
      <c r="BW116" s="926"/>
      <c r="BX116" s="926"/>
      <c r="BY116" s="926"/>
      <c r="BZ116" s="926"/>
      <c r="CA116" s="926" t="s">
        <v>430</v>
      </c>
      <c r="CB116" s="926"/>
      <c r="CC116" s="926"/>
      <c r="CD116" s="926"/>
      <c r="CE116" s="926"/>
      <c r="CF116" s="920" t="s">
        <v>430</v>
      </c>
      <c r="CG116" s="921"/>
      <c r="CH116" s="921"/>
      <c r="CI116" s="921"/>
      <c r="CJ116" s="921"/>
      <c r="CK116" s="948"/>
      <c r="CL116" s="949"/>
      <c r="CM116" s="922" t="s">
        <v>450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136</v>
      </c>
      <c r="DH116" s="959"/>
      <c r="DI116" s="959"/>
      <c r="DJ116" s="959"/>
      <c r="DK116" s="960"/>
      <c r="DL116" s="961" t="s">
        <v>136</v>
      </c>
      <c r="DM116" s="959"/>
      <c r="DN116" s="959"/>
      <c r="DO116" s="959"/>
      <c r="DP116" s="960"/>
      <c r="DQ116" s="961" t="s">
        <v>429</v>
      </c>
      <c r="DR116" s="959"/>
      <c r="DS116" s="959"/>
      <c r="DT116" s="959"/>
      <c r="DU116" s="960"/>
      <c r="DV116" s="962" t="s">
        <v>432</v>
      </c>
      <c r="DW116" s="963"/>
      <c r="DX116" s="963"/>
      <c r="DY116" s="963"/>
      <c r="DZ116" s="964"/>
    </row>
    <row r="117" spans="1:130" s="226" customFormat="1" ht="26.25" customHeight="1" x14ac:dyDescent="0.2">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451</v>
      </c>
      <c r="Z117" s="894"/>
      <c r="AA117" s="978">
        <v>928037</v>
      </c>
      <c r="AB117" s="979"/>
      <c r="AC117" s="979"/>
      <c r="AD117" s="979"/>
      <c r="AE117" s="980"/>
      <c r="AF117" s="981">
        <v>1008528</v>
      </c>
      <c r="AG117" s="979"/>
      <c r="AH117" s="979"/>
      <c r="AI117" s="979"/>
      <c r="AJ117" s="980"/>
      <c r="AK117" s="981">
        <v>1043668</v>
      </c>
      <c r="AL117" s="979"/>
      <c r="AM117" s="979"/>
      <c r="AN117" s="979"/>
      <c r="AO117" s="980"/>
      <c r="AP117" s="982"/>
      <c r="AQ117" s="983"/>
      <c r="AR117" s="983"/>
      <c r="AS117" s="983"/>
      <c r="AT117" s="984"/>
      <c r="AU117" s="908"/>
      <c r="AV117" s="909"/>
      <c r="AW117" s="909"/>
      <c r="AX117" s="909"/>
      <c r="AY117" s="909"/>
      <c r="AZ117" s="974" t="s">
        <v>452</v>
      </c>
      <c r="BA117" s="975"/>
      <c r="BB117" s="975"/>
      <c r="BC117" s="975"/>
      <c r="BD117" s="975"/>
      <c r="BE117" s="975"/>
      <c r="BF117" s="975"/>
      <c r="BG117" s="975"/>
      <c r="BH117" s="975"/>
      <c r="BI117" s="975"/>
      <c r="BJ117" s="975"/>
      <c r="BK117" s="975"/>
      <c r="BL117" s="975"/>
      <c r="BM117" s="975"/>
      <c r="BN117" s="975"/>
      <c r="BO117" s="975"/>
      <c r="BP117" s="976"/>
      <c r="BQ117" s="925" t="s">
        <v>432</v>
      </c>
      <c r="BR117" s="926"/>
      <c r="BS117" s="926"/>
      <c r="BT117" s="926"/>
      <c r="BU117" s="926"/>
      <c r="BV117" s="926" t="s">
        <v>136</v>
      </c>
      <c r="BW117" s="926"/>
      <c r="BX117" s="926"/>
      <c r="BY117" s="926"/>
      <c r="BZ117" s="926"/>
      <c r="CA117" s="926" t="s">
        <v>136</v>
      </c>
      <c r="CB117" s="926"/>
      <c r="CC117" s="926"/>
      <c r="CD117" s="926"/>
      <c r="CE117" s="926"/>
      <c r="CF117" s="920" t="s">
        <v>136</v>
      </c>
      <c r="CG117" s="921"/>
      <c r="CH117" s="921"/>
      <c r="CI117" s="921"/>
      <c r="CJ117" s="921"/>
      <c r="CK117" s="948"/>
      <c r="CL117" s="949"/>
      <c r="CM117" s="922" t="s">
        <v>453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136</v>
      </c>
      <c r="DH117" s="959"/>
      <c r="DI117" s="959"/>
      <c r="DJ117" s="959"/>
      <c r="DK117" s="960"/>
      <c r="DL117" s="961" t="s">
        <v>136</v>
      </c>
      <c r="DM117" s="959"/>
      <c r="DN117" s="959"/>
      <c r="DO117" s="959"/>
      <c r="DP117" s="960"/>
      <c r="DQ117" s="961" t="s">
        <v>136</v>
      </c>
      <c r="DR117" s="959"/>
      <c r="DS117" s="959"/>
      <c r="DT117" s="959"/>
      <c r="DU117" s="960"/>
      <c r="DV117" s="962" t="s">
        <v>136</v>
      </c>
      <c r="DW117" s="963"/>
      <c r="DX117" s="963"/>
      <c r="DY117" s="963"/>
      <c r="DZ117" s="964"/>
    </row>
    <row r="118" spans="1:130" s="226" customFormat="1" ht="26.25" customHeight="1" x14ac:dyDescent="0.2">
      <c r="A118" s="912" t="s">
        <v>424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421</v>
      </c>
      <c r="AB118" s="893"/>
      <c r="AC118" s="893"/>
      <c r="AD118" s="893"/>
      <c r="AE118" s="894"/>
      <c r="AF118" s="892" t="s">
        <v>422</v>
      </c>
      <c r="AG118" s="893"/>
      <c r="AH118" s="893"/>
      <c r="AI118" s="893"/>
      <c r="AJ118" s="894"/>
      <c r="AK118" s="892" t="s">
        <v>306</v>
      </c>
      <c r="AL118" s="893"/>
      <c r="AM118" s="893"/>
      <c r="AN118" s="893"/>
      <c r="AO118" s="894"/>
      <c r="AP118" s="970" t="s">
        <v>423</v>
      </c>
      <c r="AQ118" s="971"/>
      <c r="AR118" s="971"/>
      <c r="AS118" s="971"/>
      <c r="AT118" s="972"/>
      <c r="AU118" s="908"/>
      <c r="AV118" s="909"/>
      <c r="AW118" s="909"/>
      <c r="AX118" s="909"/>
      <c r="AY118" s="909"/>
      <c r="AZ118" s="973" t="s">
        <v>454</v>
      </c>
      <c r="BA118" s="965"/>
      <c r="BB118" s="965"/>
      <c r="BC118" s="965"/>
      <c r="BD118" s="965"/>
      <c r="BE118" s="965"/>
      <c r="BF118" s="965"/>
      <c r="BG118" s="965"/>
      <c r="BH118" s="965"/>
      <c r="BI118" s="965"/>
      <c r="BJ118" s="965"/>
      <c r="BK118" s="965"/>
      <c r="BL118" s="965"/>
      <c r="BM118" s="965"/>
      <c r="BN118" s="965"/>
      <c r="BO118" s="965"/>
      <c r="BP118" s="966"/>
      <c r="BQ118" s="999" t="s">
        <v>136</v>
      </c>
      <c r="BR118" s="1000"/>
      <c r="BS118" s="1000"/>
      <c r="BT118" s="1000"/>
      <c r="BU118" s="1000"/>
      <c r="BV118" s="1000" t="s">
        <v>136</v>
      </c>
      <c r="BW118" s="1000"/>
      <c r="BX118" s="1000"/>
      <c r="BY118" s="1000"/>
      <c r="BZ118" s="1000"/>
      <c r="CA118" s="1000" t="s">
        <v>136</v>
      </c>
      <c r="CB118" s="1000"/>
      <c r="CC118" s="1000"/>
      <c r="CD118" s="1000"/>
      <c r="CE118" s="1000"/>
      <c r="CF118" s="920" t="s">
        <v>432</v>
      </c>
      <c r="CG118" s="921"/>
      <c r="CH118" s="921"/>
      <c r="CI118" s="921"/>
      <c r="CJ118" s="921"/>
      <c r="CK118" s="948"/>
      <c r="CL118" s="949"/>
      <c r="CM118" s="922" t="s">
        <v>455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432</v>
      </c>
      <c r="DH118" s="959"/>
      <c r="DI118" s="959"/>
      <c r="DJ118" s="959"/>
      <c r="DK118" s="960"/>
      <c r="DL118" s="961" t="s">
        <v>136</v>
      </c>
      <c r="DM118" s="959"/>
      <c r="DN118" s="959"/>
      <c r="DO118" s="959"/>
      <c r="DP118" s="960"/>
      <c r="DQ118" s="961" t="s">
        <v>136</v>
      </c>
      <c r="DR118" s="959"/>
      <c r="DS118" s="959"/>
      <c r="DT118" s="959"/>
      <c r="DU118" s="960"/>
      <c r="DV118" s="962" t="s">
        <v>136</v>
      </c>
      <c r="DW118" s="963"/>
      <c r="DX118" s="963"/>
      <c r="DY118" s="963"/>
      <c r="DZ118" s="964"/>
    </row>
    <row r="119" spans="1:130" s="226" customFormat="1" ht="26.25" customHeight="1" x14ac:dyDescent="0.2">
      <c r="A119" s="1062" t="s">
        <v>427</v>
      </c>
      <c r="B119" s="947"/>
      <c r="C119" s="929" t="s">
        <v>428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136</v>
      </c>
      <c r="AB119" s="900"/>
      <c r="AC119" s="900"/>
      <c r="AD119" s="900"/>
      <c r="AE119" s="901"/>
      <c r="AF119" s="902" t="s">
        <v>430</v>
      </c>
      <c r="AG119" s="900"/>
      <c r="AH119" s="900"/>
      <c r="AI119" s="900"/>
      <c r="AJ119" s="901"/>
      <c r="AK119" s="902" t="s">
        <v>136</v>
      </c>
      <c r="AL119" s="900"/>
      <c r="AM119" s="900"/>
      <c r="AN119" s="900"/>
      <c r="AO119" s="901"/>
      <c r="AP119" s="903" t="s">
        <v>136</v>
      </c>
      <c r="AQ119" s="904"/>
      <c r="AR119" s="904"/>
      <c r="AS119" s="904"/>
      <c r="AT119" s="905"/>
      <c r="AU119" s="910"/>
      <c r="AV119" s="911"/>
      <c r="AW119" s="911"/>
      <c r="AX119" s="911"/>
      <c r="AY119" s="911"/>
      <c r="AZ119" s="247" t="s">
        <v>186</v>
      </c>
      <c r="BA119" s="247"/>
      <c r="BB119" s="247"/>
      <c r="BC119" s="247"/>
      <c r="BD119" s="247"/>
      <c r="BE119" s="247"/>
      <c r="BF119" s="247"/>
      <c r="BG119" s="247"/>
      <c r="BH119" s="247"/>
      <c r="BI119" s="247"/>
      <c r="BJ119" s="247"/>
      <c r="BK119" s="247"/>
      <c r="BL119" s="247"/>
      <c r="BM119" s="247"/>
      <c r="BN119" s="247"/>
      <c r="BO119" s="977" t="s">
        <v>456</v>
      </c>
      <c r="BP119" s="1005"/>
      <c r="BQ119" s="999">
        <v>13506952</v>
      </c>
      <c r="BR119" s="1000"/>
      <c r="BS119" s="1000"/>
      <c r="BT119" s="1000"/>
      <c r="BU119" s="1000"/>
      <c r="BV119" s="1000">
        <v>13745453</v>
      </c>
      <c r="BW119" s="1000"/>
      <c r="BX119" s="1000"/>
      <c r="BY119" s="1000"/>
      <c r="BZ119" s="1000"/>
      <c r="CA119" s="1000">
        <v>15066715</v>
      </c>
      <c r="CB119" s="1000"/>
      <c r="CC119" s="1000"/>
      <c r="CD119" s="1000"/>
      <c r="CE119" s="1000"/>
      <c r="CF119" s="1001"/>
      <c r="CG119" s="1002"/>
      <c r="CH119" s="1002"/>
      <c r="CI119" s="1002"/>
      <c r="CJ119" s="1003"/>
      <c r="CK119" s="950"/>
      <c r="CL119" s="951"/>
      <c r="CM119" s="973" t="s">
        <v>457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19163</v>
      </c>
      <c r="DH119" s="986"/>
      <c r="DI119" s="986"/>
      <c r="DJ119" s="986"/>
      <c r="DK119" s="987"/>
      <c r="DL119" s="985">
        <v>14733</v>
      </c>
      <c r="DM119" s="986"/>
      <c r="DN119" s="986"/>
      <c r="DO119" s="986"/>
      <c r="DP119" s="987"/>
      <c r="DQ119" s="985">
        <v>10320</v>
      </c>
      <c r="DR119" s="986"/>
      <c r="DS119" s="986"/>
      <c r="DT119" s="986"/>
      <c r="DU119" s="987"/>
      <c r="DV119" s="988">
        <v>0.3</v>
      </c>
      <c r="DW119" s="989"/>
      <c r="DX119" s="989"/>
      <c r="DY119" s="989"/>
      <c r="DZ119" s="990"/>
    </row>
    <row r="120" spans="1:130" s="226" customFormat="1" ht="26.25" customHeight="1" x14ac:dyDescent="0.2">
      <c r="A120" s="1063"/>
      <c r="B120" s="949"/>
      <c r="C120" s="922" t="s">
        <v>434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432</v>
      </c>
      <c r="AB120" s="959"/>
      <c r="AC120" s="959"/>
      <c r="AD120" s="959"/>
      <c r="AE120" s="960"/>
      <c r="AF120" s="961" t="s">
        <v>432</v>
      </c>
      <c r="AG120" s="959"/>
      <c r="AH120" s="959"/>
      <c r="AI120" s="959"/>
      <c r="AJ120" s="960"/>
      <c r="AK120" s="961" t="s">
        <v>432</v>
      </c>
      <c r="AL120" s="959"/>
      <c r="AM120" s="959"/>
      <c r="AN120" s="959"/>
      <c r="AO120" s="960"/>
      <c r="AP120" s="962" t="s">
        <v>432</v>
      </c>
      <c r="AQ120" s="963"/>
      <c r="AR120" s="963"/>
      <c r="AS120" s="963"/>
      <c r="AT120" s="964"/>
      <c r="AU120" s="991" t="s">
        <v>458</v>
      </c>
      <c r="AV120" s="992"/>
      <c r="AW120" s="992"/>
      <c r="AX120" s="992"/>
      <c r="AY120" s="993"/>
      <c r="AZ120" s="929" t="s">
        <v>459</v>
      </c>
      <c r="BA120" s="897"/>
      <c r="BB120" s="897"/>
      <c r="BC120" s="897"/>
      <c r="BD120" s="897"/>
      <c r="BE120" s="897"/>
      <c r="BF120" s="897"/>
      <c r="BG120" s="897"/>
      <c r="BH120" s="897"/>
      <c r="BI120" s="897"/>
      <c r="BJ120" s="897"/>
      <c r="BK120" s="897"/>
      <c r="BL120" s="897"/>
      <c r="BM120" s="897"/>
      <c r="BN120" s="897"/>
      <c r="BO120" s="897"/>
      <c r="BP120" s="898"/>
      <c r="BQ120" s="930">
        <v>5798048</v>
      </c>
      <c r="BR120" s="931"/>
      <c r="BS120" s="931"/>
      <c r="BT120" s="931"/>
      <c r="BU120" s="931"/>
      <c r="BV120" s="931">
        <v>6399978</v>
      </c>
      <c r="BW120" s="931"/>
      <c r="BX120" s="931"/>
      <c r="BY120" s="931"/>
      <c r="BZ120" s="931"/>
      <c r="CA120" s="931">
        <v>5620344</v>
      </c>
      <c r="CB120" s="931"/>
      <c r="CC120" s="931"/>
      <c r="CD120" s="931"/>
      <c r="CE120" s="931"/>
      <c r="CF120" s="944">
        <v>161.80000000000001</v>
      </c>
      <c r="CG120" s="945"/>
      <c r="CH120" s="945"/>
      <c r="CI120" s="945"/>
      <c r="CJ120" s="945"/>
      <c r="CK120" s="1006" t="s">
        <v>460</v>
      </c>
      <c r="CL120" s="1007"/>
      <c r="CM120" s="1007"/>
      <c r="CN120" s="1007"/>
      <c r="CO120" s="1008"/>
      <c r="CP120" s="1014" t="s">
        <v>461</v>
      </c>
      <c r="CQ120" s="1015"/>
      <c r="CR120" s="1015"/>
      <c r="CS120" s="1015"/>
      <c r="CT120" s="1015"/>
      <c r="CU120" s="1015"/>
      <c r="CV120" s="1015"/>
      <c r="CW120" s="1015"/>
      <c r="CX120" s="1015"/>
      <c r="CY120" s="1015"/>
      <c r="CZ120" s="1015"/>
      <c r="DA120" s="1015"/>
      <c r="DB120" s="1015"/>
      <c r="DC120" s="1015"/>
      <c r="DD120" s="1015"/>
      <c r="DE120" s="1015"/>
      <c r="DF120" s="1016"/>
      <c r="DG120" s="930">
        <v>2135815</v>
      </c>
      <c r="DH120" s="931"/>
      <c r="DI120" s="931"/>
      <c r="DJ120" s="931"/>
      <c r="DK120" s="931"/>
      <c r="DL120" s="931">
        <v>1732785</v>
      </c>
      <c r="DM120" s="931"/>
      <c r="DN120" s="931"/>
      <c r="DO120" s="931"/>
      <c r="DP120" s="931"/>
      <c r="DQ120" s="931">
        <v>1626861</v>
      </c>
      <c r="DR120" s="931"/>
      <c r="DS120" s="931"/>
      <c r="DT120" s="931"/>
      <c r="DU120" s="931"/>
      <c r="DV120" s="932">
        <v>46.8</v>
      </c>
      <c r="DW120" s="932"/>
      <c r="DX120" s="932"/>
      <c r="DY120" s="932"/>
      <c r="DZ120" s="933"/>
    </row>
    <row r="121" spans="1:130" s="226" customFormat="1" ht="26.25" customHeight="1" x14ac:dyDescent="0.2">
      <c r="A121" s="1063"/>
      <c r="B121" s="949"/>
      <c r="C121" s="974" t="s">
        <v>462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136</v>
      </c>
      <c r="AB121" s="959"/>
      <c r="AC121" s="959"/>
      <c r="AD121" s="959"/>
      <c r="AE121" s="960"/>
      <c r="AF121" s="961" t="s">
        <v>432</v>
      </c>
      <c r="AG121" s="959"/>
      <c r="AH121" s="959"/>
      <c r="AI121" s="959"/>
      <c r="AJ121" s="960"/>
      <c r="AK121" s="961" t="s">
        <v>432</v>
      </c>
      <c r="AL121" s="959"/>
      <c r="AM121" s="959"/>
      <c r="AN121" s="959"/>
      <c r="AO121" s="960"/>
      <c r="AP121" s="962" t="s">
        <v>432</v>
      </c>
      <c r="AQ121" s="963"/>
      <c r="AR121" s="963"/>
      <c r="AS121" s="963"/>
      <c r="AT121" s="964"/>
      <c r="AU121" s="994"/>
      <c r="AV121" s="995"/>
      <c r="AW121" s="995"/>
      <c r="AX121" s="995"/>
      <c r="AY121" s="996"/>
      <c r="AZ121" s="922" t="s">
        <v>463</v>
      </c>
      <c r="BA121" s="923"/>
      <c r="BB121" s="923"/>
      <c r="BC121" s="923"/>
      <c r="BD121" s="923"/>
      <c r="BE121" s="923"/>
      <c r="BF121" s="923"/>
      <c r="BG121" s="923"/>
      <c r="BH121" s="923"/>
      <c r="BI121" s="923"/>
      <c r="BJ121" s="923"/>
      <c r="BK121" s="923"/>
      <c r="BL121" s="923"/>
      <c r="BM121" s="923"/>
      <c r="BN121" s="923"/>
      <c r="BO121" s="923"/>
      <c r="BP121" s="924"/>
      <c r="BQ121" s="925" t="s">
        <v>432</v>
      </c>
      <c r="BR121" s="926"/>
      <c r="BS121" s="926"/>
      <c r="BT121" s="926"/>
      <c r="BU121" s="926"/>
      <c r="BV121" s="926" t="s">
        <v>432</v>
      </c>
      <c r="BW121" s="926"/>
      <c r="BX121" s="926"/>
      <c r="BY121" s="926"/>
      <c r="BZ121" s="926"/>
      <c r="CA121" s="926" t="s">
        <v>432</v>
      </c>
      <c r="CB121" s="926"/>
      <c r="CC121" s="926"/>
      <c r="CD121" s="926"/>
      <c r="CE121" s="926"/>
      <c r="CF121" s="920" t="s">
        <v>429</v>
      </c>
      <c r="CG121" s="921"/>
      <c r="CH121" s="921"/>
      <c r="CI121" s="921"/>
      <c r="CJ121" s="921"/>
      <c r="CK121" s="1009"/>
      <c r="CL121" s="1010"/>
      <c r="CM121" s="1010"/>
      <c r="CN121" s="1010"/>
      <c r="CO121" s="1011"/>
      <c r="CP121" s="1019" t="s">
        <v>464</v>
      </c>
      <c r="CQ121" s="1020"/>
      <c r="CR121" s="1020"/>
      <c r="CS121" s="1020"/>
      <c r="CT121" s="1020"/>
      <c r="CU121" s="1020"/>
      <c r="CV121" s="1020"/>
      <c r="CW121" s="1020"/>
      <c r="CX121" s="1020"/>
      <c r="CY121" s="1020"/>
      <c r="CZ121" s="1020"/>
      <c r="DA121" s="1020"/>
      <c r="DB121" s="1020"/>
      <c r="DC121" s="1020"/>
      <c r="DD121" s="1020"/>
      <c r="DE121" s="1020"/>
      <c r="DF121" s="1021"/>
      <c r="DG121" s="925">
        <v>939016</v>
      </c>
      <c r="DH121" s="926"/>
      <c r="DI121" s="926"/>
      <c r="DJ121" s="926"/>
      <c r="DK121" s="926"/>
      <c r="DL121" s="926">
        <v>889358</v>
      </c>
      <c r="DM121" s="926"/>
      <c r="DN121" s="926"/>
      <c r="DO121" s="926"/>
      <c r="DP121" s="926"/>
      <c r="DQ121" s="926">
        <v>841019</v>
      </c>
      <c r="DR121" s="926"/>
      <c r="DS121" s="926"/>
      <c r="DT121" s="926"/>
      <c r="DU121" s="926"/>
      <c r="DV121" s="927">
        <v>24.2</v>
      </c>
      <c r="DW121" s="927"/>
      <c r="DX121" s="927"/>
      <c r="DY121" s="927"/>
      <c r="DZ121" s="928"/>
    </row>
    <row r="122" spans="1:130" s="226" customFormat="1" ht="26.25" customHeight="1" x14ac:dyDescent="0.2">
      <c r="A122" s="1063"/>
      <c r="B122" s="949"/>
      <c r="C122" s="922" t="s">
        <v>444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432</v>
      </c>
      <c r="AB122" s="959"/>
      <c r="AC122" s="959"/>
      <c r="AD122" s="959"/>
      <c r="AE122" s="960"/>
      <c r="AF122" s="961" t="s">
        <v>432</v>
      </c>
      <c r="AG122" s="959"/>
      <c r="AH122" s="959"/>
      <c r="AI122" s="959"/>
      <c r="AJ122" s="960"/>
      <c r="AK122" s="961" t="s">
        <v>136</v>
      </c>
      <c r="AL122" s="959"/>
      <c r="AM122" s="959"/>
      <c r="AN122" s="959"/>
      <c r="AO122" s="960"/>
      <c r="AP122" s="962" t="s">
        <v>432</v>
      </c>
      <c r="AQ122" s="963"/>
      <c r="AR122" s="963"/>
      <c r="AS122" s="963"/>
      <c r="AT122" s="964"/>
      <c r="AU122" s="994"/>
      <c r="AV122" s="995"/>
      <c r="AW122" s="995"/>
      <c r="AX122" s="995"/>
      <c r="AY122" s="996"/>
      <c r="AZ122" s="973" t="s">
        <v>465</v>
      </c>
      <c r="BA122" s="965"/>
      <c r="BB122" s="965"/>
      <c r="BC122" s="965"/>
      <c r="BD122" s="965"/>
      <c r="BE122" s="965"/>
      <c r="BF122" s="965"/>
      <c r="BG122" s="965"/>
      <c r="BH122" s="965"/>
      <c r="BI122" s="965"/>
      <c r="BJ122" s="965"/>
      <c r="BK122" s="965"/>
      <c r="BL122" s="965"/>
      <c r="BM122" s="965"/>
      <c r="BN122" s="965"/>
      <c r="BO122" s="965"/>
      <c r="BP122" s="966"/>
      <c r="BQ122" s="999">
        <v>7523270</v>
      </c>
      <c r="BR122" s="1000"/>
      <c r="BS122" s="1000"/>
      <c r="BT122" s="1000"/>
      <c r="BU122" s="1000"/>
      <c r="BV122" s="1000">
        <v>7970313</v>
      </c>
      <c r="BW122" s="1000"/>
      <c r="BX122" s="1000"/>
      <c r="BY122" s="1000"/>
      <c r="BZ122" s="1000"/>
      <c r="CA122" s="1000">
        <v>8999509</v>
      </c>
      <c r="CB122" s="1000"/>
      <c r="CC122" s="1000"/>
      <c r="CD122" s="1000"/>
      <c r="CE122" s="1000"/>
      <c r="CF122" s="1017">
        <v>259.10000000000002</v>
      </c>
      <c r="CG122" s="1018"/>
      <c r="CH122" s="1018"/>
      <c r="CI122" s="1018"/>
      <c r="CJ122" s="1018"/>
      <c r="CK122" s="1009"/>
      <c r="CL122" s="1010"/>
      <c r="CM122" s="1010"/>
      <c r="CN122" s="1010"/>
      <c r="CO122" s="1011"/>
      <c r="CP122" s="1019" t="s">
        <v>466</v>
      </c>
      <c r="CQ122" s="1020"/>
      <c r="CR122" s="1020"/>
      <c r="CS122" s="1020"/>
      <c r="CT122" s="1020"/>
      <c r="CU122" s="1020"/>
      <c r="CV122" s="1020"/>
      <c r="CW122" s="1020"/>
      <c r="CX122" s="1020"/>
      <c r="CY122" s="1020"/>
      <c r="CZ122" s="1020"/>
      <c r="DA122" s="1020"/>
      <c r="DB122" s="1020"/>
      <c r="DC122" s="1020"/>
      <c r="DD122" s="1020"/>
      <c r="DE122" s="1020"/>
      <c r="DF122" s="1021"/>
      <c r="DG122" s="925">
        <v>814681</v>
      </c>
      <c r="DH122" s="926"/>
      <c r="DI122" s="926"/>
      <c r="DJ122" s="926"/>
      <c r="DK122" s="926"/>
      <c r="DL122" s="926">
        <v>780004</v>
      </c>
      <c r="DM122" s="926"/>
      <c r="DN122" s="926"/>
      <c r="DO122" s="926"/>
      <c r="DP122" s="926"/>
      <c r="DQ122" s="926">
        <v>744168</v>
      </c>
      <c r="DR122" s="926"/>
      <c r="DS122" s="926"/>
      <c r="DT122" s="926"/>
      <c r="DU122" s="926"/>
      <c r="DV122" s="927">
        <v>21.4</v>
      </c>
      <c r="DW122" s="927"/>
      <c r="DX122" s="927"/>
      <c r="DY122" s="927"/>
      <c r="DZ122" s="928"/>
    </row>
    <row r="123" spans="1:130" s="226" customFormat="1" ht="26.25" customHeight="1" x14ac:dyDescent="0.2">
      <c r="A123" s="1063"/>
      <c r="B123" s="949"/>
      <c r="C123" s="922" t="s">
        <v>450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429</v>
      </c>
      <c r="AB123" s="959"/>
      <c r="AC123" s="959"/>
      <c r="AD123" s="959"/>
      <c r="AE123" s="960"/>
      <c r="AF123" s="961" t="s">
        <v>432</v>
      </c>
      <c r="AG123" s="959"/>
      <c r="AH123" s="959"/>
      <c r="AI123" s="959"/>
      <c r="AJ123" s="960"/>
      <c r="AK123" s="961" t="s">
        <v>429</v>
      </c>
      <c r="AL123" s="959"/>
      <c r="AM123" s="959"/>
      <c r="AN123" s="959"/>
      <c r="AO123" s="960"/>
      <c r="AP123" s="962" t="s">
        <v>429</v>
      </c>
      <c r="AQ123" s="963"/>
      <c r="AR123" s="963"/>
      <c r="AS123" s="963"/>
      <c r="AT123" s="964"/>
      <c r="AU123" s="997"/>
      <c r="AV123" s="998"/>
      <c r="AW123" s="998"/>
      <c r="AX123" s="998"/>
      <c r="AY123" s="998"/>
      <c r="AZ123" s="247" t="s">
        <v>186</v>
      </c>
      <c r="BA123" s="247"/>
      <c r="BB123" s="247"/>
      <c r="BC123" s="247"/>
      <c r="BD123" s="247"/>
      <c r="BE123" s="247"/>
      <c r="BF123" s="247"/>
      <c r="BG123" s="247"/>
      <c r="BH123" s="247"/>
      <c r="BI123" s="247"/>
      <c r="BJ123" s="247"/>
      <c r="BK123" s="247"/>
      <c r="BL123" s="247"/>
      <c r="BM123" s="247"/>
      <c r="BN123" s="247"/>
      <c r="BO123" s="977" t="s">
        <v>467</v>
      </c>
      <c r="BP123" s="1005"/>
      <c r="BQ123" s="1035">
        <v>13321318</v>
      </c>
      <c r="BR123" s="1036"/>
      <c r="BS123" s="1036"/>
      <c r="BT123" s="1036"/>
      <c r="BU123" s="1036"/>
      <c r="BV123" s="1036">
        <v>14370291</v>
      </c>
      <c r="BW123" s="1036"/>
      <c r="BX123" s="1036"/>
      <c r="BY123" s="1036"/>
      <c r="BZ123" s="1036"/>
      <c r="CA123" s="1036">
        <v>14619853</v>
      </c>
      <c r="CB123" s="1036"/>
      <c r="CC123" s="1036"/>
      <c r="CD123" s="1036"/>
      <c r="CE123" s="1036"/>
      <c r="CF123" s="1001"/>
      <c r="CG123" s="1002"/>
      <c r="CH123" s="1002"/>
      <c r="CI123" s="1002"/>
      <c r="CJ123" s="1003"/>
      <c r="CK123" s="1009"/>
      <c r="CL123" s="1010"/>
      <c r="CM123" s="1010"/>
      <c r="CN123" s="1010"/>
      <c r="CO123" s="1011"/>
      <c r="CP123" s="1019" t="s">
        <v>468</v>
      </c>
      <c r="CQ123" s="1020"/>
      <c r="CR123" s="1020"/>
      <c r="CS123" s="1020"/>
      <c r="CT123" s="1020"/>
      <c r="CU123" s="1020"/>
      <c r="CV123" s="1020"/>
      <c r="CW123" s="1020"/>
      <c r="CX123" s="1020"/>
      <c r="CY123" s="1020"/>
      <c r="CZ123" s="1020"/>
      <c r="DA123" s="1020"/>
      <c r="DB123" s="1020"/>
      <c r="DC123" s="1020"/>
      <c r="DD123" s="1020"/>
      <c r="DE123" s="1020"/>
      <c r="DF123" s="1021"/>
      <c r="DG123" s="958" t="s">
        <v>136</v>
      </c>
      <c r="DH123" s="959"/>
      <c r="DI123" s="959"/>
      <c r="DJ123" s="959"/>
      <c r="DK123" s="960"/>
      <c r="DL123" s="961" t="s">
        <v>136</v>
      </c>
      <c r="DM123" s="959"/>
      <c r="DN123" s="959"/>
      <c r="DO123" s="959"/>
      <c r="DP123" s="960"/>
      <c r="DQ123" s="961" t="s">
        <v>136</v>
      </c>
      <c r="DR123" s="959"/>
      <c r="DS123" s="959"/>
      <c r="DT123" s="959"/>
      <c r="DU123" s="960"/>
      <c r="DV123" s="962" t="s">
        <v>136</v>
      </c>
      <c r="DW123" s="963"/>
      <c r="DX123" s="963"/>
      <c r="DY123" s="963"/>
      <c r="DZ123" s="964"/>
    </row>
    <row r="124" spans="1:130" s="226" customFormat="1" ht="26.25" customHeight="1" thickBot="1" x14ac:dyDescent="0.25">
      <c r="A124" s="1063"/>
      <c r="B124" s="949"/>
      <c r="C124" s="922" t="s">
        <v>453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136</v>
      </c>
      <c r="AB124" s="959"/>
      <c r="AC124" s="959"/>
      <c r="AD124" s="959"/>
      <c r="AE124" s="960"/>
      <c r="AF124" s="961" t="s">
        <v>136</v>
      </c>
      <c r="AG124" s="959"/>
      <c r="AH124" s="959"/>
      <c r="AI124" s="959"/>
      <c r="AJ124" s="960"/>
      <c r="AK124" s="961" t="s">
        <v>136</v>
      </c>
      <c r="AL124" s="959"/>
      <c r="AM124" s="959"/>
      <c r="AN124" s="959"/>
      <c r="AO124" s="960"/>
      <c r="AP124" s="962" t="s">
        <v>136</v>
      </c>
      <c r="AQ124" s="963"/>
      <c r="AR124" s="963"/>
      <c r="AS124" s="963"/>
      <c r="AT124" s="964"/>
      <c r="AU124" s="1031" t="s">
        <v>469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5.5</v>
      </c>
      <c r="BR124" s="1027"/>
      <c r="BS124" s="1027"/>
      <c r="BT124" s="1027"/>
      <c r="BU124" s="1027"/>
      <c r="BV124" s="1027" t="s">
        <v>136</v>
      </c>
      <c r="BW124" s="1027"/>
      <c r="BX124" s="1027"/>
      <c r="BY124" s="1027"/>
      <c r="BZ124" s="1027"/>
      <c r="CA124" s="1027">
        <v>12.8</v>
      </c>
      <c r="CB124" s="1027"/>
      <c r="CC124" s="1027"/>
      <c r="CD124" s="1027"/>
      <c r="CE124" s="1027"/>
      <c r="CF124" s="1028"/>
      <c r="CG124" s="1029"/>
      <c r="CH124" s="1029"/>
      <c r="CI124" s="1029"/>
      <c r="CJ124" s="1030"/>
      <c r="CK124" s="1012"/>
      <c r="CL124" s="1012"/>
      <c r="CM124" s="1012"/>
      <c r="CN124" s="1012"/>
      <c r="CO124" s="1013"/>
      <c r="CP124" s="1019" t="s">
        <v>470</v>
      </c>
      <c r="CQ124" s="1020"/>
      <c r="CR124" s="1020"/>
      <c r="CS124" s="1020"/>
      <c r="CT124" s="1020"/>
      <c r="CU124" s="1020"/>
      <c r="CV124" s="1020"/>
      <c r="CW124" s="1020"/>
      <c r="CX124" s="1020"/>
      <c r="CY124" s="1020"/>
      <c r="CZ124" s="1020"/>
      <c r="DA124" s="1020"/>
      <c r="DB124" s="1020"/>
      <c r="DC124" s="1020"/>
      <c r="DD124" s="1020"/>
      <c r="DE124" s="1020"/>
      <c r="DF124" s="1021"/>
      <c r="DG124" s="1004" t="s">
        <v>136</v>
      </c>
      <c r="DH124" s="986"/>
      <c r="DI124" s="986"/>
      <c r="DJ124" s="986"/>
      <c r="DK124" s="987"/>
      <c r="DL124" s="985" t="s">
        <v>136</v>
      </c>
      <c r="DM124" s="986"/>
      <c r="DN124" s="986"/>
      <c r="DO124" s="986"/>
      <c r="DP124" s="987"/>
      <c r="DQ124" s="985" t="s">
        <v>136</v>
      </c>
      <c r="DR124" s="986"/>
      <c r="DS124" s="986"/>
      <c r="DT124" s="986"/>
      <c r="DU124" s="987"/>
      <c r="DV124" s="988" t="s">
        <v>136</v>
      </c>
      <c r="DW124" s="989"/>
      <c r="DX124" s="989"/>
      <c r="DY124" s="989"/>
      <c r="DZ124" s="990"/>
    </row>
    <row r="125" spans="1:130" s="226" customFormat="1" ht="26.25" customHeight="1" x14ac:dyDescent="0.2">
      <c r="A125" s="1063"/>
      <c r="B125" s="949"/>
      <c r="C125" s="922" t="s">
        <v>455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136</v>
      </c>
      <c r="AB125" s="959"/>
      <c r="AC125" s="959"/>
      <c r="AD125" s="959"/>
      <c r="AE125" s="960"/>
      <c r="AF125" s="961" t="s">
        <v>136</v>
      </c>
      <c r="AG125" s="959"/>
      <c r="AH125" s="959"/>
      <c r="AI125" s="959"/>
      <c r="AJ125" s="960"/>
      <c r="AK125" s="961" t="s">
        <v>136</v>
      </c>
      <c r="AL125" s="959"/>
      <c r="AM125" s="959"/>
      <c r="AN125" s="959"/>
      <c r="AO125" s="960"/>
      <c r="AP125" s="962" t="s">
        <v>136</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471</v>
      </c>
      <c r="CL125" s="1007"/>
      <c r="CM125" s="1007"/>
      <c r="CN125" s="1007"/>
      <c r="CO125" s="1008"/>
      <c r="CP125" s="929" t="s">
        <v>472</v>
      </c>
      <c r="CQ125" s="897"/>
      <c r="CR125" s="897"/>
      <c r="CS125" s="897"/>
      <c r="CT125" s="897"/>
      <c r="CU125" s="897"/>
      <c r="CV125" s="897"/>
      <c r="CW125" s="897"/>
      <c r="CX125" s="897"/>
      <c r="CY125" s="897"/>
      <c r="CZ125" s="897"/>
      <c r="DA125" s="897"/>
      <c r="DB125" s="897"/>
      <c r="DC125" s="897"/>
      <c r="DD125" s="897"/>
      <c r="DE125" s="897"/>
      <c r="DF125" s="898"/>
      <c r="DG125" s="930" t="s">
        <v>136</v>
      </c>
      <c r="DH125" s="931"/>
      <c r="DI125" s="931"/>
      <c r="DJ125" s="931"/>
      <c r="DK125" s="931"/>
      <c r="DL125" s="931" t="s">
        <v>136</v>
      </c>
      <c r="DM125" s="931"/>
      <c r="DN125" s="931"/>
      <c r="DO125" s="931"/>
      <c r="DP125" s="931"/>
      <c r="DQ125" s="931" t="s">
        <v>430</v>
      </c>
      <c r="DR125" s="931"/>
      <c r="DS125" s="931"/>
      <c r="DT125" s="931"/>
      <c r="DU125" s="931"/>
      <c r="DV125" s="932" t="s">
        <v>136</v>
      </c>
      <c r="DW125" s="932"/>
      <c r="DX125" s="932"/>
      <c r="DY125" s="932"/>
      <c r="DZ125" s="933"/>
    </row>
    <row r="126" spans="1:130" s="226" customFormat="1" ht="26.25" customHeight="1" thickBot="1" x14ac:dyDescent="0.25">
      <c r="A126" s="1063"/>
      <c r="B126" s="949"/>
      <c r="C126" s="922" t="s">
        <v>457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5060</v>
      </c>
      <c r="AB126" s="959"/>
      <c r="AC126" s="959"/>
      <c r="AD126" s="959"/>
      <c r="AE126" s="960"/>
      <c r="AF126" s="961">
        <v>4807</v>
      </c>
      <c r="AG126" s="959"/>
      <c r="AH126" s="959"/>
      <c r="AI126" s="959"/>
      <c r="AJ126" s="960"/>
      <c r="AK126" s="961">
        <v>4693</v>
      </c>
      <c r="AL126" s="959"/>
      <c r="AM126" s="959"/>
      <c r="AN126" s="959"/>
      <c r="AO126" s="960"/>
      <c r="AP126" s="962">
        <v>0.1</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473</v>
      </c>
      <c r="CQ126" s="923"/>
      <c r="CR126" s="923"/>
      <c r="CS126" s="923"/>
      <c r="CT126" s="923"/>
      <c r="CU126" s="923"/>
      <c r="CV126" s="923"/>
      <c r="CW126" s="923"/>
      <c r="CX126" s="923"/>
      <c r="CY126" s="923"/>
      <c r="CZ126" s="923"/>
      <c r="DA126" s="923"/>
      <c r="DB126" s="923"/>
      <c r="DC126" s="923"/>
      <c r="DD126" s="923"/>
      <c r="DE126" s="923"/>
      <c r="DF126" s="924"/>
      <c r="DG126" s="925" t="s">
        <v>430</v>
      </c>
      <c r="DH126" s="926"/>
      <c r="DI126" s="926"/>
      <c r="DJ126" s="926"/>
      <c r="DK126" s="926"/>
      <c r="DL126" s="926" t="s">
        <v>136</v>
      </c>
      <c r="DM126" s="926"/>
      <c r="DN126" s="926"/>
      <c r="DO126" s="926"/>
      <c r="DP126" s="926"/>
      <c r="DQ126" s="926" t="s">
        <v>136</v>
      </c>
      <c r="DR126" s="926"/>
      <c r="DS126" s="926"/>
      <c r="DT126" s="926"/>
      <c r="DU126" s="926"/>
      <c r="DV126" s="927" t="s">
        <v>136</v>
      </c>
      <c r="DW126" s="927"/>
      <c r="DX126" s="927"/>
      <c r="DY126" s="927"/>
      <c r="DZ126" s="928"/>
    </row>
    <row r="127" spans="1:130" s="226" customFormat="1" ht="26.25" customHeight="1" x14ac:dyDescent="0.2">
      <c r="A127" s="1064"/>
      <c r="B127" s="951"/>
      <c r="C127" s="973" t="s">
        <v>474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2145</v>
      </c>
      <c r="AB127" s="959"/>
      <c r="AC127" s="959"/>
      <c r="AD127" s="959"/>
      <c r="AE127" s="960"/>
      <c r="AF127" s="961">
        <v>2323</v>
      </c>
      <c r="AG127" s="959"/>
      <c r="AH127" s="959"/>
      <c r="AI127" s="959"/>
      <c r="AJ127" s="960"/>
      <c r="AK127" s="961">
        <v>2235</v>
      </c>
      <c r="AL127" s="959"/>
      <c r="AM127" s="959"/>
      <c r="AN127" s="959"/>
      <c r="AO127" s="960"/>
      <c r="AP127" s="962">
        <v>0.1</v>
      </c>
      <c r="AQ127" s="963"/>
      <c r="AR127" s="963"/>
      <c r="AS127" s="963"/>
      <c r="AT127" s="964"/>
      <c r="AU127" s="228"/>
      <c r="AV127" s="228"/>
      <c r="AW127" s="228"/>
      <c r="AX127" s="1037" t="s">
        <v>475</v>
      </c>
      <c r="AY127" s="1038"/>
      <c r="AZ127" s="1038"/>
      <c r="BA127" s="1038"/>
      <c r="BB127" s="1038"/>
      <c r="BC127" s="1038"/>
      <c r="BD127" s="1038"/>
      <c r="BE127" s="1039"/>
      <c r="BF127" s="1040" t="s">
        <v>476</v>
      </c>
      <c r="BG127" s="1038"/>
      <c r="BH127" s="1038"/>
      <c r="BI127" s="1038"/>
      <c r="BJ127" s="1038"/>
      <c r="BK127" s="1038"/>
      <c r="BL127" s="1039"/>
      <c r="BM127" s="1040" t="s">
        <v>477</v>
      </c>
      <c r="BN127" s="1038"/>
      <c r="BO127" s="1038"/>
      <c r="BP127" s="1038"/>
      <c r="BQ127" s="1038"/>
      <c r="BR127" s="1038"/>
      <c r="BS127" s="1039"/>
      <c r="BT127" s="1040" t="s">
        <v>478</v>
      </c>
      <c r="BU127" s="1038"/>
      <c r="BV127" s="1038"/>
      <c r="BW127" s="1038"/>
      <c r="BX127" s="1038"/>
      <c r="BY127" s="1038"/>
      <c r="BZ127" s="1061"/>
      <c r="CA127" s="228"/>
      <c r="CB127" s="228"/>
      <c r="CC127" s="228"/>
      <c r="CD127" s="251"/>
      <c r="CE127" s="251"/>
      <c r="CF127" s="251"/>
      <c r="CG127" s="228"/>
      <c r="CH127" s="228"/>
      <c r="CI127" s="228"/>
      <c r="CJ127" s="250"/>
      <c r="CK127" s="1023"/>
      <c r="CL127" s="1010"/>
      <c r="CM127" s="1010"/>
      <c r="CN127" s="1010"/>
      <c r="CO127" s="1011"/>
      <c r="CP127" s="922" t="s">
        <v>479</v>
      </c>
      <c r="CQ127" s="923"/>
      <c r="CR127" s="923"/>
      <c r="CS127" s="923"/>
      <c r="CT127" s="923"/>
      <c r="CU127" s="923"/>
      <c r="CV127" s="923"/>
      <c r="CW127" s="923"/>
      <c r="CX127" s="923"/>
      <c r="CY127" s="923"/>
      <c r="CZ127" s="923"/>
      <c r="DA127" s="923"/>
      <c r="DB127" s="923"/>
      <c r="DC127" s="923"/>
      <c r="DD127" s="923"/>
      <c r="DE127" s="923"/>
      <c r="DF127" s="924"/>
      <c r="DG127" s="925" t="s">
        <v>136</v>
      </c>
      <c r="DH127" s="926"/>
      <c r="DI127" s="926"/>
      <c r="DJ127" s="926"/>
      <c r="DK127" s="926"/>
      <c r="DL127" s="926" t="s">
        <v>136</v>
      </c>
      <c r="DM127" s="926"/>
      <c r="DN127" s="926"/>
      <c r="DO127" s="926"/>
      <c r="DP127" s="926"/>
      <c r="DQ127" s="926" t="s">
        <v>136</v>
      </c>
      <c r="DR127" s="926"/>
      <c r="DS127" s="926"/>
      <c r="DT127" s="926"/>
      <c r="DU127" s="926"/>
      <c r="DV127" s="927" t="s">
        <v>430</v>
      </c>
      <c r="DW127" s="927"/>
      <c r="DX127" s="927"/>
      <c r="DY127" s="927"/>
      <c r="DZ127" s="928"/>
    </row>
    <row r="128" spans="1:130" s="226" customFormat="1" ht="26.25" customHeight="1" thickBot="1" x14ac:dyDescent="0.25">
      <c r="A128" s="1047" t="s">
        <v>480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481</v>
      </c>
      <c r="X128" s="1049"/>
      <c r="Y128" s="1049"/>
      <c r="Z128" s="1050"/>
      <c r="AA128" s="1051" t="s">
        <v>430</v>
      </c>
      <c r="AB128" s="1052"/>
      <c r="AC128" s="1052"/>
      <c r="AD128" s="1052"/>
      <c r="AE128" s="1053"/>
      <c r="AF128" s="1054" t="s">
        <v>136</v>
      </c>
      <c r="AG128" s="1052"/>
      <c r="AH128" s="1052"/>
      <c r="AI128" s="1052"/>
      <c r="AJ128" s="1053"/>
      <c r="AK128" s="1054" t="s">
        <v>136</v>
      </c>
      <c r="AL128" s="1052"/>
      <c r="AM128" s="1052"/>
      <c r="AN128" s="1052"/>
      <c r="AO128" s="1053"/>
      <c r="AP128" s="1055"/>
      <c r="AQ128" s="1056"/>
      <c r="AR128" s="1056"/>
      <c r="AS128" s="1056"/>
      <c r="AT128" s="1057"/>
      <c r="AU128" s="228"/>
      <c r="AV128" s="228"/>
      <c r="AW128" s="228"/>
      <c r="AX128" s="896" t="s">
        <v>482</v>
      </c>
      <c r="AY128" s="897"/>
      <c r="AZ128" s="897"/>
      <c r="BA128" s="897"/>
      <c r="BB128" s="897"/>
      <c r="BC128" s="897"/>
      <c r="BD128" s="897"/>
      <c r="BE128" s="898"/>
      <c r="BF128" s="1058" t="s">
        <v>136</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1"/>
      <c r="CB128" s="251"/>
      <c r="CC128" s="251"/>
      <c r="CD128" s="251"/>
      <c r="CE128" s="251"/>
      <c r="CF128" s="251"/>
      <c r="CG128" s="228"/>
      <c r="CH128" s="228"/>
      <c r="CI128" s="228"/>
      <c r="CJ128" s="250"/>
      <c r="CK128" s="1024"/>
      <c r="CL128" s="1025"/>
      <c r="CM128" s="1025"/>
      <c r="CN128" s="1025"/>
      <c r="CO128" s="1026"/>
      <c r="CP128" s="1041" t="s">
        <v>483</v>
      </c>
      <c r="CQ128" s="740"/>
      <c r="CR128" s="740"/>
      <c r="CS128" s="740"/>
      <c r="CT128" s="740"/>
      <c r="CU128" s="740"/>
      <c r="CV128" s="740"/>
      <c r="CW128" s="740"/>
      <c r="CX128" s="740"/>
      <c r="CY128" s="740"/>
      <c r="CZ128" s="740"/>
      <c r="DA128" s="740"/>
      <c r="DB128" s="740"/>
      <c r="DC128" s="740"/>
      <c r="DD128" s="740"/>
      <c r="DE128" s="740"/>
      <c r="DF128" s="1042"/>
      <c r="DG128" s="1043">
        <v>40875</v>
      </c>
      <c r="DH128" s="1044"/>
      <c r="DI128" s="1044"/>
      <c r="DJ128" s="1044"/>
      <c r="DK128" s="1044"/>
      <c r="DL128" s="1044">
        <v>28375</v>
      </c>
      <c r="DM128" s="1044"/>
      <c r="DN128" s="1044"/>
      <c r="DO128" s="1044"/>
      <c r="DP128" s="1044"/>
      <c r="DQ128" s="1044">
        <v>26875</v>
      </c>
      <c r="DR128" s="1044"/>
      <c r="DS128" s="1044"/>
      <c r="DT128" s="1044"/>
      <c r="DU128" s="1044"/>
      <c r="DV128" s="1045">
        <v>0.8</v>
      </c>
      <c r="DW128" s="1045"/>
      <c r="DX128" s="1045"/>
      <c r="DY128" s="1045"/>
      <c r="DZ128" s="1046"/>
    </row>
    <row r="129" spans="1:131" s="226" customFormat="1" ht="26.25" customHeight="1" x14ac:dyDescent="0.2">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484</v>
      </c>
      <c r="X129" s="1071"/>
      <c r="Y129" s="1071"/>
      <c r="Z129" s="1072"/>
      <c r="AA129" s="958">
        <v>3976970</v>
      </c>
      <c r="AB129" s="959"/>
      <c r="AC129" s="959"/>
      <c r="AD129" s="959"/>
      <c r="AE129" s="960"/>
      <c r="AF129" s="961">
        <v>4334386</v>
      </c>
      <c r="AG129" s="959"/>
      <c r="AH129" s="959"/>
      <c r="AI129" s="959"/>
      <c r="AJ129" s="960"/>
      <c r="AK129" s="961">
        <v>4248109</v>
      </c>
      <c r="AL129" s="959"/>
      <c r="AM129" s="959"/>
      <c r="AN129" s="959"/>
      <c r="AO129" s="960"/>
      <c r="AP129" s="1073"/>
      <c r="AQ129" s="1074"/>
      <c r="AR129" s="1074"/>
      <c r="AS129" s="1074"/>
      <c r="AT129" s="1075"/>
      <c r="AU129" s="229"/>
      <c r="AV129" s="229"/>
      <c r="AW129" s="229"/>
      <c r="AX129" s="1065" t="s">
        <v>485</v>
      </c>
      <c r="AY129" s="923"/>
      <c r="AZ129" s="923"/>
      <c r="BA129" s="923"/>
      <c r="BB129" s="923"/>
      <c r="BC129" s="923"/>
      <c r="BD129" s="923"/>
      <c r="BE129" s="924"/>
      <c r="BF129" s="1066" t="s">
        <v>430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649076</v>
      </c>
      <c r="AB130" s="959"/>
      <c r="AC130" s="959"/>
      <c r="AD130" s="959"/>
      <c r="AE130" s="960"/>
      <c r="AF130" s="961">
        <v>725286</v>
      </c>
      <c r="AG130" s="959"/>
      <c r="AH130" s="959"/>
      <c r="AI130" s="959"/>
      <c r="AJ130" s="960"/>
      <c r="AK130" s="961">
        <v>774196</v>
      </c>
      <c r="AL130" s="959"/>
      <c r="AM130" s="959"/>
      <c r="AN130" s="959"/>
      <c r="AO130" s="960"/>
      <c r="AP130" s="1073"/>
      <c r="AQ130" s="1074"/>
      <c r="AR130" s="1074"/>
      <c r="AS130" s="1074"/>
      <c r="AT130" s="1075"/>
      <c r="AU130" s="229"/>
      <c r="AV130" s="229"/>
      <c r="AW130" s="229"/>
      <c r="AX130" s="1065" t="s">
        <v>488</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3327894</v>
      </c>
      <c r="AB131" s="986"/>
      <c r="AC131" s="986"/>
      <c r="AD131" s="986"/>
      <c r="AE131" s="987"/>
      <c r="AF131" s="985">
        <v>3609100</v>
      </c>
      <c r="AG131" s="986"/>
      <c r="AH131" s="986"/>
      <c r="AI131" s="986"/>
      <c r="AJ131" s="987"/>
      <c r="AK131" s="985">
        <v>3473913</v>
      </c>
      <c r="AL131" s="986"/>
      <c r="AM131" s="986"/>
      <c r="AN131" s="986"/>
      <c r="AO131" s="987"/>
      <c r="AP131" s="1110"/>
      <c r="AQ131" s="1111"/>
      <c r="AR131" s="1111"/>
      <c r="AS131" s="1111"/>
      <c r="AT131" s="1112"/>
      <c r="AU131" s="229"/>
      <c r="AV131" s="229"/>
      <c r="AW131" s="229"/>
      <c r="AX131" s="1083" t="s">
        <v>490</v>
      </c>
      <c r="AY131" s="740"/>
      <c r="AZ131" s="740"/>
      <c r="BA131" s="740"/>
      <c r="BB131" s="740"/>
      <c r="BC131" s="740"/>
      <c r="BD131" s="740"/>
      <c r="BE131" s="1042"/>
      <c r="BF131" s="1084">
        <v>12.8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8.3825085769999994</v>
      </c>
      <c r="AB132" s="1097"/>
      <c r="AC132" s="1097"/>
      <c r="AD132" s="1097"/>
      <c r="AE132" s="1098"/>
      <c r="AF132" s="1099">
        <v>7.8479953450000002</v>
      </c>
      <c r="AG132" s="1097"/>
      <c r="AH132" s="1097"/>
      <c r="AI132" s="1097"/>
      <c r="AJ132" s="1098"/>
      <c r="AK132" s="1099">
        <v>7.7570163670000003</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8.4</v>
      </c>
      <c r="AB133" s="1080"/>
      <c r="AC133" s="1080"/>
      <c r="AD133" s="1080"/>
      <c r="AE133" s="1081"/>
      <c r="AF133" s="1079">
        <v>8.3000000000000007</v>
      </c>
      <c r="AG133" s="1080"/>
      <c r="AH133" s="1080"/>
      <c r="AI133" s="1080"/>
      <c r="AJ133" s="1081"/>
      <c r="AK133" s="1079">
        <v>7.9</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RIslPCWZw6+1cQr1eQMYA+6BlIItHnlgixLpE3Oy9bdtAKrnsIE2TpPs87TkSvBiOHm7rBzhCNgvT82jv+gig==" saltValue="h9Rhdv9WnL/z087zsUqF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03oqncuoc5r17EHyn88Nd7UI+15w2is45eHVrIt+jMcMhrgM6FYSOF27r8pgA4VWnEK6TqBrEPnVqUy28L2Niw==" saltValue="cUUfsSkCYGzGcSJhMSwH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2"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L066XVvjjMTF6hrw3O83hvk+uJPae9pTYR+7wLYlkAlwtyVC1KoJscKosrSMU0+RTAnON/j/CRAn6drI6XGg==" saltValue="57LcwUdUcdEGIi3IEFr4j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497</v>
      </c>
      <c r="AP7" s="268"/>
      <c r="AQ7" s="269" t="s">
        <v>498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499</v>
      </c>
      <c r="AQ8" s="275" t="s">
        <v>500</v>
      </c>
      <c r="AR8" s="276" t="s">
        <v>501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502</v>
      </c>
      <c r="AL9" s="1117"/>
      <c r="AM9" s="1117"/>
      <c r="AN9" s="1118"/>
      <c r="AO9" s="277">
        <v>962691</v>
      </c>
      <c r="AP9" s="277">
        <v>171694</v>
      </c>
      <c r="AQ9" s="278">
        <v>166998</v>
      </c>
      <c r="AR9" s="279">
        <v>2.8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503</v>
      </c>
      <c r="AL10" s="1117"/>
      <c r="AM10" s="1117"/>
      <c r="AN10" s="1118"/>
      <c r="AO10" s="280">
        <v>199940</v>
      </c>
      <c r="AP10" s="280">
        <v>35659</v>
      </c>
      <c r="AQ10" s="281">
        <v>26170</v>
      </c>
      <c r="AR10" s="282">
        <v>36.299999999999997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504</v>
      </c>
      <c r="AL11" s="1117"/>
      <c r="AM11" s="1117"/>
      <c r="AN11" s="1118"/>
      <c r="AO11" s="280">
        <v>110370</v>
      </c>
      <c r="AP11" s="280">
        <v>19684</v>
      </c>
      <c r="AQ11" s="281">
        <v>5047</v>
      </c>
      <c r="AR11" s="282">
        <v>290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505</v>
      </c>
      <c r="AL12" s="1117"/>
      <c r="AM12" s="1117"/>
      <c r="AN12" s="1118"/>
      <c r="AO12" s="280" t="s">
        <v>506</v>
      </c>
      <c r="AP12" s="280" t="s">
        <v>506</v>
      </c>
      <c r="AQ12" s="281" t="s">
        <v>506</v>
      </c>
      <c r="AR12" s="282" t="s">
        <v>506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507</v>
      </c>
      <c r="AL13" s="1117"/>
      <c r="AM13" s="1117"/>
      <c r="AN13" s="1118"/>
      <c r="AO13" s="280">
        <v>20570</v>
      </c>
      <c r="AP13" s="280">
        <v>3669</v>
      </c>
      <c r="AQ13" s="281">
        <v>6466</v>
      </c>
      <c r="AR13" s="282">
        <v>-43.3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508</v>
      </c>
      <c r="AL14" s="1117"/>
      <c r="AM14" s="1117"/>
      <c r="AN14" s="1118"/>
      <c r="AO14" s="280">
        <v>14064</v>
      </c>
      <c r="AP14" s="280">
        <v>2508</v>
      </c>
      <c r="AQ14" s="281">
        <v>3589</v>
      </c>
      <c r="AR14" s="282">
        <v>-30.1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509</v>
      </c>
      <c r="AL15" s="1120"/>
      <c r="AM15" s="1120"/>
      <c r="AN15" s="1121"/>
      <c r="AO15" s="280">
        <v>-63421</v>
      </c>
      <c r="AP15" s="280">
        <v>-11311</v>
      </c>
      <c r="AQ15" s="281">
        <v>-12920</v>
      </c>
      <c r="AR15" s="282">
        <v>-12.5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186</v>
      </c>
      <c r="AL16" s="1120"/>
      <c r="AM16" s="1120"/>
      <c r="AN16" s="1121"/>
      <c r="AO16" s="280">
        <v>1244214</v>
      </c>
      <c r="AP16" s="280">
        <v>221904</v>
      </c>
      <c r="AQ16" s="281">
        <v>195349</v>
      </c>
      <c r="AR16" s="282">
        <v>13.6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514</v>
      </c>
      <c r="AL21" s="1123"/>
      <c r="AM21" s="1123"/>
      <c r="AN21" s="1124"/>
      <c r="AO21" s="293">
        <v>16.940000000000001</v>
      </c>
      <c r="AP21" s="294">
        <v>16.600000000000001</v>
      </c>
      <c r="AQ21" s="295">
        <v>0.34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515</v>
      </c>
      <c r="AL22" s="1123"/>
      <c r="AM22" s="1123"/>
      <c r="AN22" s="1124"/>
      <c r="AO22" s="298">
        <v>96.3</v>
      </c>
      <c r="AP22" s="299">
        <v>95.6</v>
      </c>
      <c r="AQ22" s="300">
        <v>0.7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ht="13.2" x14ac:dyDescent="0.2">
      <c r="A27" s="305"/>
      <c r="AO27" s="258"/>
      <c r="AP27" s="258"/>
      <c r="AQ27" s="258"/>
      <c r="AR27" s="258"/>
      <c r="AS27" s="258"/>
      <c r="AT27" s="258"/>
    </row>
    <row r="28" spans="1:46" ht="16.2" x14ac:dyDescent="0.2">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497</v>
      </c>
      <c r="AP30" s="268"/>
      <c r="AQ30" s="269" t="s">
        <v>498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499</v>
      </c>
      <c r="AQ31" s="275" t="s">
        <v>500</v>
      </c>
      <c r="AR31" s="276" t="s">
        <v>501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519</v>
      </c>
      <c r="AL32" s="1131"/>
      <c r="AM32" s="1131"/>
      <c r="AN32" s="1132"/>
      <c r="AO32" s="308">
        <v>709710</v>
      </c>
      <c r="AP32" s="308">
        <v>126576</v>
      </c>
      <c r="AQ32" s="309">
        <v>125145</v>
      </c>
      <c r="AR32" s="310">
        <v>1.1000000000000001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520</v>
      </c>
      <c r="AL33" s="1131"/>
      <c r="AM33" s="1131"/>
      <c r="AN33" s="1132"/>
      <c r="AO33" s="308" t="s">
        <v>506</v>
      </c>
      <c r="AP33" s="308" t="s">
        <v>506</v>
      </c>
      <c r="AQ33" s="309">
        <v>142</v>
      </c>
      <c r="AR33" s="310" t="s">
        <v>506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521</v>
      </c>
      <c r="AL34" s="1131"/>
      <c r="AM34" s="1131"/>
      <c r="AN34" s="1132"/>
      <c r="AO34" s="308" t="s">
        <v>506</v>
      </c>
      <c r="AP34" s="308" t="s">
        <v>506</v>
      </c>
      <c r="AQ34" s="309">
        <v>186</v>
      </c>
      <c r="AR34" s="310" t="s">
        <v>506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522</v>
      </c>
      <c r="AL35" s="1131"/>
      <c r="AM35" s="1131"/>
      <c r="AN35" s="1132"/>
      <c r="AO35" s="308">
        <v>266545</v>
      </c>
      <c r="AP35" s="308">
        <v>47538</v>
      </c>
      <c r="AQ35" s="309">
        <v>24116</v>
      </c>
      <c r="AR35" s="310">
        <v>97.1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523</v>
      </c>
      <c r="AL36" s="1131"/>
      <c r="AM36" s="1131"/>
      <c r="AN36" s="1132"/>
      <c r="AO36" s="308">
        <v>60430</v>
      </c>
      <c r="AP36" s="308">
        <v>10778</v>
      </c>
      <c r="AQ36" s="309">
        <v>3945</v>
      </c>
      <c r="AR36" s="310">
        <v>173.2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524</v>
      </c>
      <c r="AL37" s="1131"/>
      <c r="AM37" s="1131"/>
      <c r="AN37" s="1132"/>
      <c r="AO37" s="308">
        <v>6928</v>
      </c>
      <c r="AP37" s="308">
        <v>1236</v>
      </c>
      <c r="AQ37" s="309">
        <v>817</v>
      </c>
      <c r="AR37" s="310">
        <v>51.3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525</v>
      </c>
      <c r="AL38" s="1134"/>
      <c r="AM38" s="1134"/>
      <c r="AN38" s="1135"/>
      <c r="AO38" s="311">
        <v>55</v>
      </c>
      <c r="AP38" s="311">
        <v>10</v>
      </c>
      <c r="AQ38" s="312">
        <v>16</v>
      </c>
      <c r="AR38" s="300">
        <v>-37.5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526</v>
      </c>
      <c r="AL39" s="1134"/>
      <c r="AM39" s="1134"/>
      <c r="AN39" s="1135"/>
      <c r="AO39" s="308" t="s">
        <v>506</v>
      </c>
      <c r="AP39" s="308" t="s">
        <v>506</v>
      </c>
      <c r="AQ39" s="309">
        <v>-6780</v>
      </c>
      <c r="AR39" s="310" t="s">
        <v>506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527</v>
      </c>
      <c r="AL40" s="1131"/>
      <c r="AM40" s="1131"/>
      <c r="AN40" s="1132"/>
      <c r="AO40" s="308">
        <v>-774196</v>
      </c>
      <c r="AP40" s="308">
        <v>-138077</v>
      </c>
      <c r="AQ40" s="309">
        <v>-98746</v>
      </c>
      <c r="AR40" s="310">
        <v>39.799999999999997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298</v>
      </c>
      <c r="AL41" s="1137"/>
      <c r="AM41" s="1137"/>
      <c r="AN41" s="1138"/>
      <c r="AO41" s="308">
        <v>269472</v>
      </c>
      <c r="AP41" s="308">
        <v>48060</v>
      </c>
      <c r="AQ41" s="309">
        <v>48842</v>
      </c>
      <c r="AR41" s="310">
        <v>-1.6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497</v>
      </c>
      <c r="AN49" s="1127" t="s">
        <v>531</v>
      </c>
      <c r="AO49" s="1128"/>
      <c r="AP49" s="1128"/>
      <c r="AQ49" s="1128"/>
      <c r="AR49" s="112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532</v>
      </c>
      <c r="AO50" s="325" t="s">
        <v>533</v>
      </c>
      <c r="AP50" s="326" t="s">
        <v>534</v>
      </c>
      <c r="AQ50" s="327" t="s">
        <v>535</v>
      </c>
      <c r="AR50" s="328" t="s">
        <v>536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1224339</v>
      </c>
      <c r="AN51" s="330">
        <v>197379</v>
      </c>
      <c r="AO51" s="331">
        <v>0.4</v>
      </c>
      <c r="AP51" s="332">
        <v>167497</v>
      </c>
      <c r="AQ51" s="333">
        <v>-17.399999999999999</v>
      </c>
      <c r="AR51" s="334">
        <v>17.8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506701</v>
      </c>
      <c r="AN52" s="338">
        <v>81686</v>
      </c>
      <c r="AO52" s="339">
        <v>-2</v>
      </c>
      <c r="AP52" s="340">
        <v>82571</v>
      </c>
      <c r="AQ52" s="341">
        <v>3.6</v>
      </c>
      <c r="AR52" s="342">
        <v>-5.6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1034980</v>
      </c>
      <c r="AN53" s="330">
        <v>172009</v>
      </c>
      <c r="AO53" s="331">
        <v>-12.9</v>
      </c>
      <c r="AP53" s="332">
        <v>190274</v>
      </c>
      <c r="AQ53" s="333">
        <v>13.6</v>
      </c>
      <c r="AR53" s="334">
        <v>-26.5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606929</v>
      </c>
      <c r="AN54" s="338">
        <v>100869</v>
      </c>
      <c r="AO54" s="339">
        <v>23.5</v>
      </c>
      <c r="AP54" s="340">
        <v>88584</v>
      </c>
      <c r="AQ54" s="341">
        <v>7.3</v>
      </c>
      <c r="AR54" s="342">
        <v>16.2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2548814</v>
      </c>
      <c r="AN55" s="330">
        <v>433915</v>
      </c>
      <c r="AO55" s="331">
        <v>152.30000000000001</v>
      </c>
      <c r="AP55" s="332">
        <v>200194</v>
      </c>
      <c r="AQ55" s="333">
        <v>5.2</v>
      </c>
      <c r="AR55" s="334">
        <v>147.1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1773655</v>
      </c>
      <c r="AN56" s="338">
        <v>301950</v>
      </c>
      <c r="AO56" s="339">
        <v>199.3</v>
      </c>
      <c r="AP56" s="340">
        <v>106422</v>
      </c>
      <c r="AQ56" s="341">
        <v>20.100000000000001</v>
      </c>
      <c r="AR56" s="342">
        <v>179.2</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2253000</v>
      </c>
      <c r="AN57" s="330">
        <v>392167</v>
      </c>
      <c r="AO57" s="331">
        <v>-9.6</v>
      </c>
      <c r="AP57" s="332">
        <v>196914</v>
      </c>
      <c r="AQ57" s="333">
        <v>-1.6</v>
      </c>
      <c r="AR57" s="334">
        <v>-8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1608466</v>
      </c>
      <c r="AN58" s="338">
        <v>279977</v>
      </c>
      <c r="AO58" s="339">
        <v>-7.3</v>
      </c>
      <c r="AP58" s="340">
        <v>98966</v>
      </c>
      <c r="AQ58" s="341">
        <v>-7</v>
      </c>
      <c r="AR58" s="342">
        <v>-0.3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3357813</v>
      </c>
      <c r="AN59" s="330">
        <v>598861</v>
      </c>
      <c r="AO59" s="331">
        <v>52.7</v>
      </c>
      <c r="AP59" s="332">
        <v>204757</v>
      </c>
      <c r="AQ59" s="333">
        <v>4</v>
      </c>
      <c r="AR59" s="334">
        <v>48.7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2943083</v>
      </c>
      <c r="AN60" s="338">
        <v>524894</v>
      </c>
      <c r="AO60" s="339">
        <v>87.5</v>
      </c>
      <c r="AP60" s="340">
        <v>106071</v>
      </c>
      <c r="AQ60" s="341">
        <v>7.2</v>
      </c>
      <c r="AR60" s="342">
        <v>80.3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2083789</v>
      </c>
      <c r="AN61" s="345">
        <v>358866</v>
      </c>
      <c r="AO61" s="346">
        <v>36.6</v>
      </c>
      <c r="AP61" s="347">
        <v>191927</v>
      </c>
      <c r="AQ61" s="348">
        <v>0.8</v>
      </c>
      <c r="AR61" s="334">
        <v>35.799999999999997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1487767</v>
      </c>
      <c r="AN62" s="338">
        <v>257875</v>
      </c>
      <c r="AO62" s="339">
        <v>60.2</v>
      </c>
      <c r="AP62" s="340">
        <v>96523</v>
      </c>
      <c r="AQ62" s="341">
        <v>6.2</v>
      </c>
      <c r="AR62" s="342">
        <v>54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IGlVenwxYqEvmHV+w+iHaIsZQsnl4hno6Kp26puqRgJA/CoxPuLDfqyfAtZLHBj3wUjJfURBqf/nuShpFnuJQ==" saltValue="ND/wT9JWyh3qruch8ols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545</v>
      </c>
    </row>
    <row r="121" spans="125:125" ht="13.5" hidden="1" customHeight="1" x14ac:dyDescent="0.2">
      <c r="DU121" s="255"/>
    </row>
  </sheetData>
  <sheetProtection algorithmName="SHA-512" hashValue="M8DKgvD1UR+i1I2rndqkDlq7yeE3p4w8OqdiVYcTiG+9xQNbYCpP7D8Xt1iqRNW6ZDG2OTvjug0WvptsZ9QxCw==" saltValue="hNv9UyT45ly1aixghp67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8"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546</v>
      </c>
    </row>
  </sheetData>
  <sheetProtection algorithmName="SHA-512" hashValue="1Y9wG8Qm+LoKWHDlgpJBIKuceGN3Rm0Nbme7dDR4fdE6bPyZofLZC+VF+nPdQZe6CdqJ1UZ7kTJo3JPJJ43vLg==" saltValue="1WxXlGt8S809NDPmpixB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39" t="s">
        <v>3</v>
      </c>
      <c r="D47" s="1139"/>
      <c r="E47" s="1140"/>
      <c r="F47" s="11">
        <v>23.21</v>
      </c>
      <c r="G47" s="12">
        <v>22.84</v>
      </c>
      <c r="H47" s="12">
        <v>20.6</v>
      </c>
      <c r="I47" s="12">
        <v>18.899999999999999</v>
      </c>
      <c r="J47" s="13">
        <v>18.559999999999999</v>
      </c>
    </row>
    <row r="48" spans="2:10" ht="57.75" customHeight="1" x14ac:dyDescent="0.2">
      <c r="B48" s="14"/>
      <c r="C48" s="1141" t="s">
        <v>4</v>
      </c>
      <c r="D48" s="1141"/>
      <c r="E48" s="1142"/>
      <c r="F48" s="15">
        <v>9.5399999999999991</v>
      </c>
      <c r="G48" s="16">
        <v>13.59</v>
      </c>
      <c r="H48" s="16">
        <v>14.52</v>
      </c>
      <c r="I48" s="16">
        <v>6.47</v>
      </c>
      <c r="J48" s="17">
        <v>13.3</v>
      </c>
    </row>
    <row r="49" spans="2:10" ht="57.75" customHeight="1" thickBot="1" x14ac:dyDescent="0.25">
      <c r="B49" s="18"/>
      <c r="C49" s="1143" t="s">
        <v>5</v>
      </c>
      <c r="D49" s="1143"/>
      <c r="E49" s="1144"/>
      <c r="F49" s="19" t="s">
        <v>552</v>
      </c>
      <c r="G49" s="20">
        <v>9.49</v>
      </c>
      <c r="H49" s="20">
        <v>6.09</v>
      </c>
      <c r="I49" s="20" t="s">
        <v>553</v>
      </c>
      <c r="J49" s="21">
        <v>14.12</v>
      </c>
    </row>
    <row r="50" spans="2:10" ht="13.2" x14ac:dyDescent="0.2"/>
  </sheetData>
  <sheetProtection algorithmName="SHA-512" hashValue="MVzbaBtbZdiYixrm6+2apVSxlg8Y1jAhYo551Rs8sB5fVwEwf1gXcGUzfLqpyH3RuZDu3Qrqjcbr2qtVBRcShg==" saltValue="M9Uck+gsqj2vWeNPSFM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本宮 隆良</cp:lastModifiedBy>
  <cp:lastPrinted>2024-03-29T02:55:09Z</cp:lastPrinted>
  <dcterms:created xsi:type="dcterms:W3CDTF">2024-03-14T01:01:09Z</dcterms:created>
  <dcterms:modified xsi:type="dcterms:W3CDTF">2024-03-29T02:55:11Z</dcterms:modified>
  <cp:category/>
</cp:coreProperties>
</file>