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非共有\02総務\12総務\23財政\財政\25財政情報開示\R2決算\"/>
    </mc:Choice>
  </mc:AlternateContent>
  <xr:revisionPtr revIDLastSave="0" documentId="13_ncr:1_{A30E00D0-894F-4FE9-A3C6-5DF04C5F12C9}" xr6:coauthVersionLast="47" xr6:coauthVersionMax="47" xr10:uidLastSave="{00000000-0000-0000-0000-000000000000}"/>
  <bookViews>
    <workbookView xWindow="28680" yWindow="-120" windowWidth="29040" windowHeight="18240" tabRatio="8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DB102" i="12"/>
  <c r="DG102" i="12"/>
  <c r="DL102" i="12"/>
  <c r="DQ102" i="12"/>
  <c r="CR102" i="12"/>
  <c r="AU88" i="12"/>
  <c r="AP88" i="12"/>
  <c r="AF88"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C35" i="10"/>
  <c r="C34" i="10"/>
  <c r="U34" i="10" s="1"/>
  <c r="BE34" i="10" l="1"/>
  <c r="U35" i="10"/>
  <c r="AM34" i="10"/>
  <c r="AM35"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<sst xmlns="http://schemas.openxmlformats.org/spreadsheetml/2006/main" count="1116" uniqueCount="614">
  <si>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</si>
  <si>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</si>
  <si>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</si>
  <si>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</si>
  <si>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</si>
  <si>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</si>
  <si>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</si>
  <si>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</si>
  <si>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</si>
  <si>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</si>
  <si>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</si>
  <si>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</si>
  <si>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</si>
  <si>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</si>
  <si>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</si>
  <si>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</si>
  <si>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</si>
  <si>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</si>
  <si>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</si>
  <si>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</si>
  <si>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</si>
  <si>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</si>
  <si>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</si>
  <si>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</si>
  <si>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</si>
  <si>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</si>
  <si>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</si>
  <si>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</si>
  <si>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</si>
  <si>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</si>
  <si>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</si>
  <si>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</si>
  <si>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</si>
  <si>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</si>
  <si>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</si>
  <si>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</si>
  <si>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</si>
  <si>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</si>
  <si>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</si>
  <si>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</si>
  <si>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</si>
  <si>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</si>
  <si>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</si>
  <si>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</si>
  <si>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</si>
  <si>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</si>
  <si>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</si>
  <si>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</si>
  <si>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</si>
  <si>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</si>
  <si>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</si>
  <si>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</si>
  <si>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</si>
  <si>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</si>
  <si>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</si>
  <si>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</si>
  <si>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</si>
  <si>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</si>
  <si>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</si>
  <si>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</si>
  <si>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</si>
  <si>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</si>
  <si>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</si>
  <si>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</si>
  <si>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</si>
  <si>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</si>
  <si>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</si>
  <si>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</si>
  <si>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</si>
  <si>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</si>
  <si>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</si>
  <si>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</si>
  <si>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</si>
  <si>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</si>
  <si>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</si>
  <si>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</si>
  <si>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</si>
  <si>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</si>
  <si>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</si>
  <si>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</si>
  <si>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</si>
  <si>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</si>
  <si>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</si>
  <si>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</si>
  <si>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</si>
  <si>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</si>
  <si>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</si>
  <si>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</si>
  <si>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</si>
  <si>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</si>
  <si>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</si>
  <si>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</si>
  <si>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</si>
  <si>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</si>
  <si>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</si>
  <si>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</si>
  <si>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</si>
  <si>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</si>
  <si>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</si>
  <si>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</si>
  <si>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</si>
  <si>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</si>
  <si>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</si>
  <si>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</si>
  <si>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</si>
  <si>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</si>
  <si>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</si>
  <si>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</si>
  <si>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</si>
  <si>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</si>
  <si>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</si>
  <si>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</si>
  <si>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</si>
  <si>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</si>
  <si>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</si>
  <si>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</si>
  <si>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</si>
  <si>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</si>
  <si>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</si>
  <si>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</si>
  <si>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</si>
  <si>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</si>
  <si>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</si>
  <si>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</si>
  <si>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</si>
  <si>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</si>
  <si>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</si>
  <si>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</si>
  <si>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</si>
  <si>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</si>
  <si>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</si>
  <si>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</si>
  <si>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</si>
  <si>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</si>
  <si>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</si>
  <si>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</si>
  <si>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</si>
  <si>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</si>
  <si>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</si>
  <si>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</si>
  <si>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</si>
  <si>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</si>
  <si>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</si>
  <si>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</si>
  <si>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</si>
  <si>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</si>
  <si>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</si>
  <si>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</si>
  <si>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</si>
  <si>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</si>
  <si>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</si>
  <si>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</si>
  <si>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</si>
  <si>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</si>
  <si>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</si>
  <si>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</si>
  <si>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</si>
  <si>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</si>
  <si>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</si>
  <si>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</si>
  <si>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</si>
  <si>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</si>
  <si>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</si>
  <si>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</si>
  <si>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</si>
  <si>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</si>
  <si>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</si>
  <si>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</si>
  <si>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</si>
  <si>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</si>
  <si>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</si>
  <si>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</si>
  <si>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</si>
  <si>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</si>
  <si>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</si>
  <si>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</si>
  <si>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</si>
  <si>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</si>
  <si>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</si>
  <si>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</si>
  <si>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</si>
  <si>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</si>
  <si>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</si>
  <si>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</si>
  <si>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</si>
  <si>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</si>
  <si>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</si>
  <si>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</si>
  <si>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</si>
  <si>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</si>
  <si>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</si>
  <si>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</si>
  <si>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</si>
  <si>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</si>
  <si>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</si>
  <si>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</si>
  <si>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</si>
  <si>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</si>
  <si>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</si>
  <si>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</si>
  <si>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</si>
  <si>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</si>
  <si>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</si>
  <si>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</si>
  <si>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</si>
  <si>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</si>
  <si>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</si>
  <si>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</si>
  <si>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</si>
  <si>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</si>
  <si>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</si>
  <si>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</si>
  <si>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岩手県葛巻町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</si>
  <si>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</si>
  <si>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</si>
  <si>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</si>
  <si>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</si>
  <si>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</si>
  <si>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</si>
  <si>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</si>
  <si>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</si>
  <si>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</si>
  <si>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</si>
  <si>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</si>
  <si>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</si>
  <si>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</si>
  <si>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</si>
  <si>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</si>
  <si>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</si>
  <si>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</si>
  <si>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</si>
  <si>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</si>
  <si>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</si>
  <si>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</si>
  <si>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</si>
  <si>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</si>
  <si>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</si>
  <si>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</si>
  <si>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</si>
  <si>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</si>
  <si>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</si>
  <si>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</si>
  <si>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</si>
  <si>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</si>
  <si>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</si>
  <si>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</si>
  <si>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</si>
  <si>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</si>
  <si>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</si>
  <si>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</si>
  <si>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</si>
  <si>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</si>
  <si>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</si>
  <si>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</si>
  <si>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</si>
  <si>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</si>
  <si>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</si>
  <si>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</si>
  <si>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</si>
  <si>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</si>
  <si>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</si>
  <si>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</si>
  <si>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</si>
  <si>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</si>
  <si>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</si>
  <si>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</si>
  <si>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</si>
  <si>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</si>
  <si>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</si>
  <si>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</si>
  <si>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</si>
  <si>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</si>
  <si>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</si>
  <si>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</si>
  <si>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</si>
  <si>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</si>
  <si>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</si>
  <si>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</si>
  <si>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</si>
  <si>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</si>
  <si>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</si>
  <si>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</si>
  <si>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</si>
  <si>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</si>
  <si>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</si>
  <si>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</si>
  <si>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</si>
  <si>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</si>
  <si>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</si>
  <si>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</si>
  <si>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</si>
  <si>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</si>
  <si>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</si>
  <si>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</si>
  <si>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</si>
  <si>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</si>
  <si>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</si>
  <si>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</si>
  <si>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</si>
  <si>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</si>
  <si>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</si>
  <si>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</si>
  <si>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</si>
  <si>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</si>
  <si>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</si>
  <si>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</si>
  <si>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</si>
  <si>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</si>
  <si>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</si>
  <si>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</si>
  <si>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</si>
  <si>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</si>
  <si>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</si>
  <si>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</si>
  <si>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</si>
  <si>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</si>
  <si>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</si>
  <si>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</si>
  <si>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</si>
  <si>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</si>
  <si>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</si>
  <si>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</si>
  <si>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</si>
  <si>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</si>
  <si>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</si>
  <si>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</si>
  <si>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</si>
  <si>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</si>
  <si>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</si>
  <si>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</si>
  <si>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</si>
  <si>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</si>
  <si>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</si>
  <si>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</si>
  <si>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</si>
  <si>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</si>
  <si>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</si>
  <si>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</si>
  <si>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</si>
  <si>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</si>
  <si>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</si>
  <si>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</si>
  <si>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</si>
  <si>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</si>
  <si>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</si>
  <si>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</si>
  <si>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</si>
  <si>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</si>
  <si>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</si>
  <si>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</si>
  <si>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</si>
  <si>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</si>
  <si>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</si>
  <si>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</si>
  <si>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</si>
  <si>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</si>
  <si>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</si>
  <si>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</si>
  <si>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</si>
  <si>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</si>
  <si>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</si>
  <si>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</si>
  <si>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</si>
  <si>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</si>
  <si>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</si>
  <si>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</si>
  <si>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岩手県葛巻町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</si>
  <si>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</si>
  <si>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</si>
  <si>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</si>
  <si>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</si>
  <si>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</si>
  <si>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</si>
  <si>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</si>
  <si>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</si>
  <si>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</si>
  <si>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</si>
  <si>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</si>
  <si>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</si>
  <si>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</si>
  <si>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</si>
  <si>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</si>
  <si>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</si>
  <si>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</si>
  <si>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</si>
  <si>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</si>
  <si>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</si>
  <si>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</si>
  <si>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</si>
  <si>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</si>
  <si>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</si>
  <si>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</si>
  <si>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</si>
  <si>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</si>
  <si>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</si>
  <si>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</si>
  <si>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</si>
  <si>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</si>
  <si>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</si>
  <si>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</si>
  <si>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</si>
  <si>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</si>
  <si>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</si>
  <si>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</si>
  <si>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</si>
  <si>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</si>
  <si>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</si>
  <si>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</si>
  <si>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</si>
  <si>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</si>
  <si>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</si>
  <si>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</si>
  <si>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</si>
  <si>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</si>
  <si>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</si>
  <si>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</si>
  <si>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</si>
  <si>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</si>
  <si>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</si>
  <si>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</si>
  <si>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</si>
  <si>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</si>
  <si>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</si>
  <si>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</si>
  <si>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</si>
  <si>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</si>
  <si>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</si>
  <si>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</si>
  <si>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</si>
  <si>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</si>
  <si>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</si>
  <si>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</si>
  <si>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</si>
  <si>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</si>
  <si>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</si>
  <si>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</si>
  <si>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</si>
  <si>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</si>
  <si>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</si>
  <si>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</si>
  <si>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</si>
  <si>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</si>
  <si>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</si>
  <si>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</si>
  <si>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</si>
  <si>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</si>
  <si>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</si>
  <si>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</si>
  <si>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</si>
  <si>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</si>
  <si>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</si>
  <si>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</si>
  <si>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</si>
  <si>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</si>
  <si>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</si>
  <si>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</si>
  <si>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</si>
  <si>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</si>
  <si>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</si>
  <si>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</si>
  <si>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</si>
  <si>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</si>
  <si>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</si>
  <si>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</si>
  <si>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</si>
  <si>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</si>
  <si>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</si>
  <si>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</si>
  <si>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</si>
  <si>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</si>
  <si>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</si>
  <si>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</si>
  <si>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</si>
  <si>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</si>
  <si>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</si>
  <si>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</si>
  <si>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</si>
  <si>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</si>
  <si>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</si>
  <si>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</si>
  <si>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</si>
  <si>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</si>
  <si>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</si>
  <si>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</si>
  <si>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</si>
  <si>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</si>
  <si>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</si>
  <si>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</si>
  <si>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</si>
  <si>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</si>
  <si>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</si>
  <si>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</si>
  <si>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</si>
  <si>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</si>
  <si>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</si>
  <si>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</si>
  <si>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</si>
  <si>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</si>
  <si>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</si>
  <si>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</si>
  <si>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</si>
  <si>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</si>
  <si>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</si>
  <si>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</si>
  <si>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</si>
  <si>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</si>
  <si>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</si>
  <si>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</si>
  <si>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</si>
  <si>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</si>
  <si>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</si>
  <si>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</si>
  <si>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</si>
  <si>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</si>
  <si>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</si>
  <si>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</si>
  <si>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</si>
  <si>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</si>
  <si>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</si>
  <si>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</si>
  <si>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</si>
  <si>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</si>
  <si>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</si>
  <si>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</si>
  <si>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</si>
  <si>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</si>
  <si>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</si>
  <si>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</si>
  <si>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</si>
  <si>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</si>
  <si>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</si>
  <si>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</si>
  <si>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</si>
  <si>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</si>
  <si>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</si>
  <si>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</si>
  <si>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</si>
  <si>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</si>
  <si>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</si>
  <si>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</si>
  <si>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</si>
  <si>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</si>
  <si>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</si>
  <si>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</si>
  <si>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</si>
  <si>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</si>
  <si>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</si>
  <si>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</si>
  <si>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</si>
  <si>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</si>
  <si>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</si>
  <si>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</si>
  <si>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</si>
  <si>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</si>
  <si>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</si>
  <si>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</si>
  <si>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</si>
  <si>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</si>
  <si>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</si>
  <si>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</si>
  <si>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5.68</t>
  </si>
  <si>
    <t>▲ 2.85</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</si>
  <si>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</si>
  <si>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</si>
  <si>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</si>
  <si>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</si>
  <si>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</si>
  <si>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</si>
  <si>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</si>
  <si>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</si>
  <si>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</si>
  <si>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</si>
  <si>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</si>
  <si>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</si>
  <si>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</si>
  <si>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</si>
  <si>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</si>
  <si>
    <t>地域づくり振興基金</t>
  </si>
  <si>
    <t>生きがい長寿基金</t>
  </si>
  <si>
    <t>森林環境譲与税基金</t>
    <phoneticPr fontId="2"/>
  </si>
  <si>
    <t>-</t>
    <phoneticPr fontId="2"/>
  </si>
  <si>
    <t>-</t>
    <phoneticPr fontId="2"/>
  </si>
  <si>
    <t>-</t>
    <phoneticPr fontId="2"/>
  </si>
  <si>
    <t>（社）葛巻町畜産開発公社</t>
    <rPh sb="1" eb="2">
      <t>シャ</t>
    </rPh>
    <rPh sb="3" eb="6">
      <t>クズマキマチ</t>
    </rPh>
    <rPh sb="6" eb="8">
      <t>チクサン</t>
    </rPh>
    <rPh sb="8" eb="10">
      <t>カイハツ</t>
    </rPh>
    <rPh sb="10" eb="12">
      <t>コウシャ</t>
    </rPh>
    <phoneticPr fontId="27"/>
  </si>
  <si>
    <t>(株)グリーンテージくずまき</t>
  </si>
  <si>
    <t>(株)岩手くずまきワイン</t>
    <rPh sb="3" eb="5">
      <t>イワテ</t>
    </rPh>
    <phoneticPr fontId="27"/>
  </si>
  <si>
    <t>葛巻町森林組合</t>
    <rPh sb="0" eb="3">
      <t>クズマキマチ</t>
    </rPh>
    <rPh sb="3" eb="5">
      <t>シンリン</t>
    </rPh>
    <rPh sb="5" eb="7">
      <t>クミアイ</t>
    </rPh>
    <phoneticPr fontId="27"/>
  </si>
  <si>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</si>
  <si>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</si>
  <si>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</si>
  <si>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</si>
  <si>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</si>
  <si>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</si>
  <si>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</si>
  <si>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t>
    <phoneticPr fontId="2"/>
  </si>
  <si>
    <t>-</t>
    <phoneticPr fontId="2"/>
  </si>
  <si>
    <t>-</t>
    <phoneticPr fontId="2"/>
  </si>
  <si>
    <t>-</t>
    <phoneticPr fontId="2"/>
  </si>
  <si>
    <t>-</t>
    <phoneticPr fontId="2"/>
  </si>
  <si>
    <t>-</t>
    <phoneticPr fontId="2"/>
  </si>
  <si>
    <t>-</t>
    <phoneticPr fontId="2"/>
  </si>
  <si>
    <t>葛巻町ふるさとづくり基金</t>
    <rPh sb="0" eb="3">
      <t>クズマキマチ</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</si>
  <si>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</si>
  <si>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</si>
  <si>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</si>
  <si>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将来負担比率は、地方債現在高の増加に伴い、比率算出の際に分子となる将来負担額が増加したことにより、将来負担比率は5.5％（皆増）となった。
　減価償却率は類似団体と比較して高くなっており、公共施設等の老朽化が進んでいる状況となっている。
　今後、老朽化施設の更新費用の増嵩が見込まれることから、中長期的には、将来負担比率が上昇していくものと推計している。
　老朽化した公共施設等の複合化及び集約化を図るなど、施設の更新費用抑制に努め、将来世代に過大な負担が生じることのないよう留意が必要である。</t>
    <rPh sb="9" eb="12">
      <t>チホウサイ</t>
    </rPh>
    <rPh sb="22" eb="24">
      <t>ヒリツ</t>
    </rPh>
    <rPh sb="24" eb="26">
      <t>サンシュツ</t>
    </rPh>
    <rPh sb="27" eb="28">
      <t>サイ</t>
    </rPh>
    <rPh sb="29" eb="31">
      <t>ブンシ</t>
    </rPh>
    <rPh sb="34" eb="36">
      <t>ショウライ</t>
    </rPh>
    <rPh sb="36" eb="39">
      <t>フタンガク</t>
    </rPh>
    <rPh sb="40" eb="42">
      <t>ゾウカ</t>
    </rPh>
    <rPh sb="50" eb="52">
      <t>ショウライ</t>
    </rPh>
    <rPh sb="52" eb="54">
      <t>フタン</t>
    </rPh>
    <rPh sb="54" eb="56">
      <t>ヒリツ</t>
    </rPh>
    <rPh sb="62" eb="64">
      <t>カイゾウ</t>
    </rPh>
    <rPh sb="194" eb="195">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</si>
  <si>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</si>
  <si>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</si>
  <si>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</si>
  <si>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</si>
  <si>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</si>
  <si>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</si>
  <si>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実質公債費比率は、類似団体平均を下回っているものの、将来負担比率は２年ぶりに比率あり（5.5％）となったところである。
　当町の公共施設の状況は、類似団体に比べ老朽化が進んでいる状況であり、今後、老朽化施設の更新費用の増嵩が見込まれる状況である。それに伴い、今後新規地方債発行額が増加していく見込みであり、実質公債費比率及び将来負担比率についても上昇していくものと推計している。
　老朽化した公共施設等の複合化及び集約化を図るなど、施設の更新費用抑制に努め、これまで以上に公債費の適正化に取り組む必要がある。</t>
    <rPh sb="17" eb="19">
      <t>シタマワ</t>
    </rPh>
    <rPh sb="27" eb="29">
      <t>ショウライ</t>
    </rPh>
    <rPh sb="29" eb="31">
      <t>フタン</t>
    </rPh>
    <rPh sb="31" eb="33">
      <t>ヒリツ</t>
    </rPh>
    <rPh sb="35" eb="36">
      <t>ネン</t>
    </rPh>
    <rPh sb="39" eb="41">
      <t>ヒリツ</t>
    </rPh>
    <rPh sb="206" eb="207">
      <t>オヨ</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</si>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</sst>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AEF0C9-04C7-47EA-82C3-D9FE367B24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6D2F-4C02-BCE7-5B2CA63D34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266543</c:v>
                </c:pt>
                <c:pt idx="1">
                  <c:v>196677</c:v>
                </c:pt>
                <c:pt idx="2">
                  <c:v>197379</c:v>
                </c:pt>
                <c:pt idx="3">
                  <c:v>172009</c:v>
                </c:pt>
                <c:pt idx="4">
                  <c:v>433915</c:v>
                </c:pt>
              </c:numCache>
            </c:numRef>
          </c:val>
          <c:smooth val="0"/>
          <c:extLst>
            <c:ext xmlns:c16="http://schemas.microsoft.com/office/drawing/2014/chart" uri="{C3380CC4-5D6E-409C-BE32-E72D297353CC}">
              <c16:uniqueId val="{00000001-6D2F-4C02-BCE7-5B2CA63D34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10.84</c:v>
                </c:pt>
                <c:pt idx="1">
                  <c:v>15.38</c:v>
                </c:pt>
                <c:pt idx="2">
                  <c:v>9.5399999999999991</c:v>
                </c:pt>
                <c:pt idx="3">
                  <c:v>13.59</c:v>
                </c:pt>
                <c:pt idx="4">
                  <c:v>14.52</c:v>
                </c:pt>
              </c:numCache>
            </c:numRef>
          </c:val>
          <c:extLst>
            <c:ext xmlns:c16="http://schemas.microsoft.com/office/drawing/2014/chart" uri="{C3380CC4-5D6E-409C-BE32-E72D297353CC}">
              <c16:uniqueId val="{00000000-8337-45B9-A6D5-7B7334298A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22.44</c:v>
                </c:pt>
                <c:pt idx="1">
                  <c:v>23</c:v>
                </c:pt>
                <c:pt idx="2">
                  <c:v>23.21</c:v>
                </c:pt>
                <c:pt idx="3">
                  <c:v>22.84</c:v>
                </c:pt>
                <c:pt idx="4">
                  <c:v>20.6</c:v>
                </c:pt>
              </c:numCache>
            </c:numRef>
          </c:val>
          <c:extLst>
            <c:ext xmlns:c16="http://schemas.microsoft.com/office/drawing/2014/chart" uri="{C3380CC4-5D6E-409C-BE32-E72D297353CC}">
              <c16:uniqueId val="{00000001-8337-45B9-A6D5-7B7334298A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-5.68</c:v>
                </c:pt>
                <c:pt idx="1">
                  <c:v>4.2699999999999996</c:v>
                </c:pt>
                <c:pt idx="2">
                  <c:v>-2.85</c:v>
                </c:pt>
                <c:pt idx="3">
                  <c:v>9.49</c:v>
                </c:pt>
                <c:pt idx="4">
                  <c:v>6.09</c:v>
                </c:pt>
              </c:numCache>
            </c:numRef>
          </c:val>
          <c:smooth val="0"/>
          <c:extLst>
            <c:ext xmlns:c16="http://schemas.microsoft.com/office/drawing/2014/chart" uri="{C3380CC4-5D6E-409C-BE32-E72D297353CC}">
              <c16:uniqueId val="{00000002-8337-45B9-A6D5-7B7334298A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0.55000000000000004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02-41EF-9ADD-AB862BC535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02-41EF-9ADD-AB862BC535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02-41EF-9ADD-AB862BC535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F02-41EF-9ADD-AB862BC5352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0.09</c:v>
                </c:pt>
                <c:pt idx="2">
                  <c:v>#N/A</c:v>
                </c:pt>
                <c:pt idx="3">
                  <c:v>0.09</c:v>
                </c:pt>
                <c:pt idx="4">
                  <c:v>#N/A</c:v>
                </c:pt>
                <c:pt idx="5">
                  <c:v>0.12</c:v>
                </c:pt>
                <c:pt idx="6">
                  <c:v>#N/A</c:v>
                </c:pt>
                <c:pt idx="7">
                  <c:v>0.1</c:v>
                </c:pt>
                <c:pt idx="8">
                  <c:v>#N/A</c:v>
                </c:pt>
                <c:pt idx="9">
                  <c:v>0.09</c:v>
                </c:pt>
              </c:numCache>
            </c:numRef>
          </c:val>
          <c:extLst>
            <c:ext xmlns:c16="http://schemas.microsoft.com/office/drawing/2014/chart" uri="{C3380CC4-5D6E-409C-BE32-E72D297353CC}">
              <c16:uniqueId val="{00000004-AF02-41EF-9ADD-AB862BC5352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0.23</c:v>
                </c:pt>
                <c:pt idx="2">
                  <c:v>#N/A</c:v>
                </c:pt>
                <c:pt idx="3">
                  <c:v>0.28999999999999998</c:v>
                </c:pt>
                <c:pt idx="4">
                  <c:v>#N/A</c:v>
                </c:pt>
                <c:pt idx="5">
                  <c:v>0.25</c:v>
                </c:pt>
                <c:pt idx="6">
                  <c:v>#N/A</c:v>
                </c:pt>
                <c:pt idx="7">
                  <c:v>0.16</c:v>
                </c:pt>
                <c:pt idx="8">
                  <c:v>#N/A</c:v>
                </c:pt>
                <c:pt idx="9">
                  <c:v>0.16</c:v>
                </c:pt>
              </c:numCache>
            </c:numRef>
          </c:val>
          <c:extLst>
            <c:ext xmlns:c16="http://schemas.microsoft.com/office/drawing/2014/chart" uri="{C3380CC4-5D6E-409C-BE32-E72D297353CC}">
              <c16:uniqueId val="{00000005-AF02-41EF-9ADD-AB862BC53528}"/>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1.02</c:v>
                </c:pt>
                <c:pt idx="2">
                  <c:v>#N/A</c:v>
                </c:pt>
                <c:pt idx="3">
                  <c:v>1.77</c:v>
                </c:pt>
                <c:pt idx="4">
                  <c:v>#N/A</c:v>
                </c:pt>
                <c:pt idx="5">
                  <c:v>0.78</c:v>
                </c:pt>
                <c:pt idx="6">
                  <c:v>#N/A</c:v>
                </c:pt>
                <c:pt idx="7">
                  <c:v>0.96</c:v>
                </c:pt>
                <c:pt idx="8">
                  <c:v>#N/A</c:v>
                </c:pt>
                <c:pt idx="9">
                  <c:v>1.05</c:v>
                </c:pt>
              </c:numCache>
            </c:numRef>
          </c:val>
          <c:extLst>
            <c:ext xmlns:c16="http://schemas.microsoft.com/office/drawing/2014/chart" uri="{C3380CC4-5D6E-409C-BE32-E72D297353CC}">
              <c16:uniqueId val="{00000006-AF02-41EF-9ADD-AB862BC5352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5.32</c:v>
                </c:pt>
                <c:pt idx="4">
                  <c:v>#N/A</c:v>
                </c:pt>
                <c:pt idx="5">
                  <c:v>5.82</c:v>
                </c:pt>
                <c:pt idx="6">
                  <c:v>#N/A</c:v>
                </c:pt>
                <c:pt idx="7">
                  <c:v>5.43</c:v>
                </c:pt>
                <c:pt idx="8">
                  <c:v>#N/A</c:v>
                </c:pt>
                <c:pt idx="9">
                  <c:v>4.87</c:v>
                </c:pt>
              </c:numCache>
            </c:numRef>
          </c:val>
          <c:extLst>
            <c:ext xmlns:c16="http://schemas.microsoft.com/office/drawing/2014/chart" uri="{C3380CC4-5D6E-409C-BE32-E72D297353CC}">
              <c16:uniqueId val="{00000007-AF02-41EF-9ADD-AB862BC535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10.83</c:v>
                </c:pt>
                <c:pt idx="2">
                  <c:v>#N/A</c:v>
                </c:pt>
                <c:pt idx="3">
                  <c:v>15.37</c:v>
                </c:pt>
                <c:pt idx="4">
                  <c:v>#N/A</c:v>
                </c:pt>
                <c:pt idx="5">
                  <c:v>9.5399999999999991</c:v>
                </c:pt>
                <c:pt idx="6">
                  <c:v>#N/A</c:v>
                </c:pt>
                <c:pt idx="7">
                  <c:v>13.58</c:v>
                </c:pt>
                <c:pt idx="8">
                  <c:v>#N/A</c:v>
                </c:pt>
                <c:pt idx="9">
                  <c:v>14.51</c:v>
                </c:pt>
              </c:numCache>
            </c:numRef>
          </c:val>
          <c:extLst>
            <c:ext xmlns:c16="http://schemas.microsoft.com/office/drawing/2014/chart" uri="{C3380CC4-5D6E-409C-BE32-E72D297353CC}">
              <c16:uniqueId val="{00000008-AF02-41EF-9ADD-AB862BC53528}"/>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18.87</c:v>
                </c:pt>
                <c:pt idx="2">
                  <c:v>#N/A</c:v>
                </c:pt>
                <c:pt idx="3">
                  <c:v>18.68</c:v>
                </c:pt>
                <c:pt idx="4">
                  <c:v>#N/A</c:v>
                </c:pt>
                <c:pt idx="5">
                  <c:v>17.8</c:v>
                </c:pt>
                <c:pt idx="6">
                  <c:v>#N/A</c:v>
                </c:pt>
                <c:pt idx="7">
                  <c:v>18.87</c:v>
                </c:pt>
                <c:pt idx="8">
                  <c:v>#N/A</c:v>
                </c:pt>
                <c:pt idx="9">
                  <c:v>18.62</c:v>
                </c:pt>
              </c:numCache>
            </c:numRef>
          </c:val>
          <c:extLst>
            <c:ext xmlns:c16="http://schemas.microsoft.com/office/drawing/2014/chart" uri="{C3380CC4-5D6E-409C-BE32-E72D297353CC}">
              <c16:uniqueId val="{00000009-AF02-41EF-9ADD-AB862BC535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602</c:v>
                </c:pt>
                <c:pt idx="5">
                  <c:v>565</c:v>
                </c:pt>
                <c:pt idx="8">
                  <c:v>573</c:v>
                </c:pt>
                <c:pt idx="11">
                  <c:v>601</c:v>
                </c:pt>
                <c:pt idx="14">
                  <c:v>649</c:v>
                </c:pt>
              </c:numCache>
            </c:numRef>
          </c:val>
          <c:extLst>
            <c:ext xmlns:c16="http://schemas.microsoft.com/office/drawing/2014/chart" uri="{C3380CC4-5D6E-409C-BE32-E72D297353CC}">
              <c16:uniqueId val="{00000000-8666-49C8-92BF-1614780FBA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66-49C8-92BF-1614780FBA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9</c:v>
                </c:pt>
                <c:pt idx="6">
                  <c:v>9</c:v>
                </c:pt>
                <c:pt idx="9">
                  <c:v>8</c:v>
                </c:pt>
                <c:pt idx="12">
                  <c:v>7</c:v>
                </c:pt>
              </c:numCache>
            </c:numRef>
          </c:val>
          <c:extLst>
            <c:ext xmlns:c16="http://schemas.microsoft.com/office/drawing/2014/chart" uri="{C3380CC4-5D6E-409C-BE32-E72D297353CC}">
              <c16:uniqueId val="{00000002-8666-49C8-92BF-1614780FBA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7</c:v>
                </c:pt>
                <c:pt idx="6">
                  <c:v>58</c:v>
                </c:pt>
                <c:pt idx="9">
                  <c:v>61</c:v>
                </c:pt>
                <c:pt idx="12">
                  <c:v>60</c:v>
                </c:pt>
              </c:numCache>
            </c:numRef>
          </c:val>
          <c:extLst>
            <c:ext xmlns:c16="http://schemas.microsoft.com/office/drawing/2014/chart" uri="{C3380CC4-5D6E-409C-BE32-E72D297353CC}">
              <c16:uniqueId val="{00000003-8666-49C8-92BF-1614780FBA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158</c:v>
                </c:pt>
                <c:pt idx="3">
                  <c:v>154</c:v>
                </c:pt>
                <c:pt idx="6">
                  <c:v>172</c:v>
                </c:pt>
                <c:pt idx="9">
                  <c:v>211</c:v>
                </c:pt>
                <c:pt idx="12">
                  <c:v>218</c:v>
                </c:pt>
              </c:numCache>
            </c:numRef>
          </c:val>
          <c:extLst>
            <c:ext xmlns:c16="http://schemas.microsoft.com/office/drawing/2014/chart" uri="{C3380CC4-5D6E-409C-BE32-E72D297353CC}">
              <c16:uniqueId val="{00000004-8666-49C8-92BF-1614780FBA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66-49C8-92BF-1614780FBA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66-49C8-92BF-1614780FBA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587</c:v>
                </c:pt>
                <c:pt idx="3">
                  <c:v>590</c:v>
                </c:pt>
                <c:pt idx="6">
                  <c:v>590</c:v>
                </c:pt>
                <c:pt idx="9">
                  <c:v>593</c:v>
                </c:pt>
                <c:pt idx="12">
                  <c:v>643</c:v>
                </c:pt>
              </c:numCache>
            </c:numRef>
          </c:val>
          <c:extLst>
            <c:ext xmlns:c16="http://schemas.microsoft.com/office/drawing/2014/chart" uri="{C3380CC4-5D6E-409C-BE32-E72D297353CC}">
              <c16:uniqueId val="{00000007-8666-49C8-92BF-1614780FBA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154</c:v>
                </c:pt>
                <c:pt idx="2">
                  <c:v>#N/A</c:v>
                </c:pt>
                <c:pt idx="3">
                  <c:v>#N/A</c:v>
                </c:pt>
                <c:pt idx="4">
                  <c:v>195</c:v>
                </c:pt>
                <c:pt idx="5">
                  <c:v>#N/A</c:v>
                </c:pt>
                <c:pt idx="6">
                  <c:v>#N/A</c:v>
                </c:pt>
                <c:pt idx="7">
                  <c:v>256</c:v>
                </c:pt>
                <c:pt idx="8">
                  <c:v>#N/A</c:v>
                </c:pt>
                <c:pt idx="9">
                  <c:v>#N/A</c:v>
                </c:pt>
                <c:pt idx="10">
                  <c:v>272</c:v>
                </c:pt>
                <c:pt idx="11">
                  <c:v>#N/A</c:v>
                </c:pt>
                <c:pt idx="12">
                  <c:v>#N/A</c:v>
                </c:pt>
                <c:pt idx="13">
                  <c:v>279</c:v>
                </c:pt>
                <c:pt idx="14">
                  <c:v>#N/A</c:v>
                </c:pt>
              </c:numCache>
            </c:numRef>
          </c:val>
          <c:smooth val="0"/>
          <c:extLst>
            <c:ext xmlns:c16="http://schemas.microsoft.com/office/drawing/2014/chart" uri="{C3380CC4-5D6E-409C-BE32-E72D297353CC}">
              <c16:uniqueId val="{00000008-8666-49C8-92BF-1614780FBA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6697</c:v>
                </c:pt>
                <c:pt idx="5">
                  <c:v>7365</c:v>
                </c:pt>
                <c:pt idx="8">
                  <c:v>7213</c:v>
                </c:pt>
                <c:pt idx="11">
                  <c:v>7344</c:v>
                </c:pt>
                <c:pt idx="14">
                  <c:v>7523</c:v>
                </c:pt>
              </c:numCache>
            </c:numRef>
          </c:val>
          <c:extLst>
            <c:ext xmlns:c16="http://schemas.microsoft.com/office/drawing/2014/chart" uri="{C3380CC4-5D6E-409C-BE32-E72D297353CC}">
              <c16:uniqueId val="{00000000-8198-48F9-AEAC-DA655E3AA8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40</c:v>
                </c:pt>
                <c:pt idx="5">
                  <c:v>24</c:v>
                </c:pt>
                <c:pt idx="8">
                  <c:v>8</c:v>
                </c:pt>
                <c:pt idx="11">
                  <c:v>0</c:v>
                </c:pt>
                <c:pt idx="14">
                  <c:v>0</c:v>
                </c:pt>
              </c:numCache>
            </c:numRef>
          </c:val>
          <c:extLst>
            <c:ext xmlns:c16="http://schemas.microsoft.com/office/drawing/2014/chart" uri="{C3380CC4-5D6E-409C-BE32-E72D297353CC}">
              <c16:uniqueId val="{00000001-8198-48F9-AEAC-DA655E3AA8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5192</c:v>
                </c:pt>
                <c:pt idx="5">
                  <c:v>5783</c:v>
                </c:pt>
                <c:pt idx="8">
                  <c:v>5873</c:v>
                </c:pt>
                <c:pt idx="11">
                  <c:v>5678</c:v>
                </c:pt>
                <c:pt idx="14">
                  <c:v>5798</c:v>
                </c:pt>
              </c:numCache>
            </c:numRef>
          </c:val>
          <c:extLst>
            <c:ext xmlns:c16="http://schemas.microsoft.com/office/drawing/2014/chart" uri="{C3380CC4-5D6E-409C-BE32-E72D297353CC}">
              <c16:uniqueId val="{00000002-8198-48F9-AEAC-DA655E3AA8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98-48F9-AEAC-DA655E3AA8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98-48F9-AEAC-DA655E3AA8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38</c:v>
                </c:pt>
                <c:pt idx="3">
                  <c:v>35</c:v>
                </c:pt>
                <c:pt idx="6">
                  <c:v>37</c:v>
                </c:pt>
                <c:pt idx="9">
                  <c:v>34</c:v>
                </c:pt>
                <c:pt idx="12">
                  <c:v>41</c:v>
                </c:pt>
              </c:numCache>
            </c:numRef>
          </c:val>
          <c:extLst>
            <c:ext xmlns:c16="http://schemas.microsoft.com/office/drawing/2014/chart" uri="{C3380CC4-5D6E-409C-BE32-E72D297353CC}">
              <c16:uniqueId val="{00000005-8198-48F9-AEAC-DA655E3AA8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595</c:v>
                </c:pt>
                <c:pt idx="3">
                  <c:v>649</c:v>
                </c:pt>
                <c:pt idx="6">
                  <c:v>583</c:v>
                </c:pt>
                <c:pt idx="9">
                  <c:v>563</c:v>
                </c:pt>
                <c:pt idx="12">
                  <c:v>612</c:v>
                </c:pt>
              </c:numCache>
            </c:numRef>
          </c:val>
          <c:extLst>
            <c:ext xmlns:c16="http://schemas.microsoft.com/office/drawing/2014/chart" uri="{C3380CC4-5D6E-409C-BE32-E72D297353CC}">
              <c16:uniqueId val="{00000006-8198-48F9-AEAC-DA655E3AA8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464</c:v>
                </c:pt>
                <c:pt idx="3">
                  <c:v>460</c:v>
                </c:pt>
                <c:pt idx="6">
                  <c:v>405</c:v>
                </c:pt>
                <c:pt idx="9">
                  <c:v>351</c:v>
                </c:pt>
                <c:pt idx="12">
                  <c:v>293</c:v>
                </c:pt>
              </c:numCache>
            </c:numRef>
          </c:val>
          <c:extLst>
            <c:ext xmlns:c16="http://schemas.microsoft.com/office/drawing/2014/chart" uri="{C3380CC4-5D6E-409C-BE32-E72D297353CC}">
              <c16:uniqueId val="{00000007-8198-48F9-AEAC-DA655E3AA8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2886</c:v>
                </c:pt>
                <c:pt idx="3">
                  <c:v>4040</c:v>
                </c:pt>
                <c:pt idx="6">
                  <c:v>4661</c:v>
                </c:pt>
                <c:pt idx="9">
                  <c:v>4228</c:v>
                </c:pt>
                <c:pt idx="12">
                  <c:v>3890</c:v>
                </c:pt>
              </c:numCache>
            </c:numRef>
          </c:val>
          <c:extLst>
            <c:ext xmlns:c16="http://schemas.microsoft.com/office/drawing/2014/chart" uri="{C3380CC4-5D6E-409C-BE32-E72D297353CC}">
              <c16:uniqueId val="{00000008-8198-48F9-AEAC-DA655E3AA8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39</c:v>
                </c:pt>
                <c:pt idx="3">
                  <c:v>34</c:v>
                </c:pt>
                <c:pt idx="6">
                  <c:v>29</c:v>
                </c:pt>
                <c:pt idx="9">
                  <c:v>24</c:v>
                </c:pt>
                <c:pt idx="12">
                  <c:v>19</c:v>
                </c:pt>
              </c:numCache>
            </c:numRef>
          </c:val>
          <c:extLst>
            <c:ext xmlns:c16="http://schemas.microsoft.com/office/drawing/2014/chart" uri="{C3380CC4-5D6E-409C-BE32-E72D297353CC}">
              <c16:uniqueId val="{00000009-8198-48F9-AEAC-DA655E3AA8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7280</c:v>
                </c:pt>
                <c:pt idx="3">
                  <c:v>7702</c:v>
                </c:pt>
                <c:pt idx="6">
                  <c:v>7887</c:v>
                </c:pt>
                <c:pt idx="9">
                  <c:v>7668</c:v>
                </c:pt>
                <c:pt idx="12">
                  <c:v>8652</c:v>
                </c:pt>
              </c:numCache>
            </c:numRef>
          </c:val>
          <c:extLst>
            <c:ext xmlns:c16="http://schemas.microsoft.com/office/drawing/2014/chart" uri="{C3380CC4-5D6E-409C-BE32-E72D297353CC}">
              <c16:uniqueId val="{0000000A-8198-48F9-AEAC-DA655E3AA8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508</c:v>
                </c:pt>
                <c:pt idx="8">
                  <c:v>#N/A</c:v>
                </c:pt>
                <c:pt idx="9">
                  <c:v>#N/A</c:v>
                </c:pt>
                <c:pt idx="10">
                  <c:v>0</c:v>
                </c:pt>
                <c:pt idx="11">
                  <c:v>#N/A</c:v>
                </c:pt>
                <c:pt idx="12">
                  <c:v>#N/A</c:v>
                </c:pt>
                <c:pt idx="13">
                  <c:v>186</c:v>
                </c:pt>
                <c:pt idx="14">
                  <c:v>#N/A</c:v>
                </c:pt>
              </c:numCache>
            </c:numRef>
          </c:val>
          <c:smooth val="0"/>
          <c:extLst>
            <c:ext xmlns:c16="http://schemas.microsoft.com/office/drawing/2014/chart" uri="{C3380CC4-5D6E-409C-BE32-E72D297353CC}">
              <c16:uniqueId val="{0000000B-8198-48F9-AEAC-DA655E3AA8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853</c:v>
                </c:pt>
                <c:pt idx="1">
                  <c:v>853</c:v>
                </c:pt>
                <c:pt idx="2">
                  <c:v>819</c:v>
                </c:pt>
              </c:numCache>
            </c:numRef>
          </c:val>
          <c:extLst>
            <c:ext xmlns:c16="http://schemas.microsoft.com/office/drawing/2014/chart" uri="{C3380CC4-5D6E-409C-BE32-E72D297353CC}">
              <c16:uniqueId val="{00000000-56A6-4EBA-9335-6208988179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621</c:v>
                </c:pt>
                <c:pt idx="1">
                  <c:v>621</c:v>
                </c:pt>
                <c:pt idx="2">
                  <c:v>628</c:v>
                </c:pt>
              </c:numCache>
            </c:numRef>
          </c:val>
          <c:extLst>
            <c:ext xmlns:c16="http://schemas.microsoft.com/office/drawing/2014/chart" uri="{C3380CC4-5D6E-409C-BE32-E72D297353CC}">
              <c16:uniqueId val="{00000001-56A6-4EBA-9335-6208988179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4344</c:v>
                </c:pt>
                <c:pt idx="1">
                  <c:v>4166</c:v>
                </c:pt>
                <c:pt idx="2">
                  <c:v>4347</c:v>
                </c:pt>
              </c:numCache>
            </c:numRef>
          </c:val>
          <c:extLst>
            <c:ext xmlns:c16="http://schemas.microsoft.com/office/drawing/2014/chart" uri="{C3380CC4-5D6E-409C-BE32-E72D297353CC}">
              <c16:uniqueId val="{00000002-56A6-4EBA-9335-6208988179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{3D45016B-12F0-467B-8DF5-DC7D12C95478}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BAB-464D-AE54-38D7EA890A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{49D9FDD0-C917-4817-8030-CFF123F675C8}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AB-464D-AE54-38D7EA890A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{91C3BA26-32BB-4A21-B87D-1A75F033CE61}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AB-464D-AE54-38D7EA890A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{C4F390F3-A50A-4CEF-9378-0729A10739E2}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AB-464D-AE54-38D7EA890A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{7C9DBAAF-86BA-46AB-83DC-B6344B29DCB1}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AB-464D-AE54-38D7EA890A0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{5AC587BA-BE85-465C-87B8-93F885124C6D}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BAB-464D-AE54-38D7EA890A0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{663242EC-2F43-4368-878C-45672D1A6ECB}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BAB-464D-AE54-38D7EA890A0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{CC6B3CBF-E0BD-4278-B6D0-9ED7FB577773}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BAB-464D-AE54-38D7EA890A0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{9CC02FFB-1B50-4042-ADDB-6F548941D62C}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BAB-464D-AE54-38D7EA890A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64</c:v>
                </c:pt>
                <c:pt idx="16">
                  <c:v>65.3</c:v>
                </c:pt>
                <c:pt idx="24">
                  <c:v>66.8</c:v>
                </c:pt>
                <c:pt idx="32">
                  <c:v>68.900000000000006</c:v>
                </c:pt>
              </c:numCache>
            </c:numRef>
          </c:xVal>
          <c:yVal>
            <c:numRef>
              <c:f>公会計指標分析・財政指標組合せ分析表!$BP$51:$DC$51</c:f>
              <c:numCache>
                <c:formatCode>#,##0.0;"▲ "#,##0.0</c:formatCode>
                <c:ptCount val="40"/>
                <c:pt idx="16">
                  <c:v>16.2</c:v>
                </c:pt>
                <c:pt idx="32">
                  <c:v>5.5</c:v>
                </c:pt>
              </c:numCache>
            </c:numRef>
          </c:yVal>
          <c:smooth val="0"/>
          <c:extLst>
            <c:ext xmlns:c16="http://schemas.microsoft.com/office/drawing/2014/chart" uri="{C3380CC4-5D6E-409C-BE32-E72D297353CC}">
              <c16:uniqueId val="{00000009-4BAB-464D-AE54-38D7EA890A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{904144DE-B3F1-42E1-87B3-68F046980387}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BAB-464D-AE54-38D7EA890A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{365161FD-7C44-484C-A962-BFB44F675C71}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AB-464D-AE54-38D7EA890A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{799DE8DA-4DB5-4E6E-B833-566D1617A71C}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AB-464D-AE54-38D7EA890A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{D8F36BEE-07BE-4A45-AEC7-8FF1C9795A94}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AB-464D-AE54-38D7EA890A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{5B99AAB6-E334-4186-A247-6AA9D32419DC}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AB-464D-AE54-38D7EA890A0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{999DDD46-E720-456B-A2B5-8AB44E8185DA}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BAB-464D-AE54-38D7EA890A0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{D24C8875-E0C8-451E-A96E-8E8A608C7DA0}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BAB-464D-AE54-38D7EA890A0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{4DE6BB1D-12A0-4242-B475-5CC0E2784411}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BAB-464D-AE54-38D7EA890A0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{138CAE1E-D59F-407D-A754-E8D9E00B9CBF}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BAB-464D-AE54-38D7EA890A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AB-464D-AE54-38D7EA890A0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{DC030936-82FB-4556-B14F-505F0044B78B}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54E-456D-89B7-90378EBC46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{E4ED4B73-CF58-48FA-984B-3F2DFAAB945F}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4E-456D-89B7-90378EBC46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{975DB39B-655D-4732-A6BE-029E465D7F80}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4E-456D-89B7-90378EBC46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{B0BB888C-6F9F-40C9-A96F-AC4F89A2E0D6}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4E-456D-89B7-90378EBC46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{B9B8B57A-E279-47C9-B21A-ED77CA0395B8}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4E-456D-89B7-90378EBC464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{E9DCCAB0-76EB-4804-9385-06727C39E75F}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54E-456D-89B7-90378EBC464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{001DD3FF-6FC5-41AA-9117-2FD0DE3EA659}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54E-456D-89B7-90378EBC464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{37E2FBA8-6BD6-45E0-BE2B-E02AECEBD731}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54E-456D-89B7-90378EBC464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{FA3D5133-867A-4F2D-A2A9-765D65CC4671}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54E-456D-89B7-90378EBC46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5.4</c:v>
                </c:pt>
                <c:pt idx="16">
                  <c:v>6.3</c:v>
                </c:pt>
                <c:pt idx="24">
                  <c:v>7.6</c:v>
                </c:pt>
                <c:pt idx="32">
                  <c:v>8.4</c:v>
                </c:pt>
              </c:numCache>
            </c:numRef>
          </c:xVal>
          <c:yVal>
            <c:numRef>
              <c:f>公会計指標分析・財政指標組合せ分析表!$BP$73:$DC$73</c:f>
              <c:numCache>
                <c:formatCode>#,##0.0;"▲ "#,##0.0</c:formatCode>
                <c:ptCount val="40"/>
                <c:pt idx="16">
                  <c:v>16.2</c:v>
                </c:pt>
                <c:pt idx="32">
                  <c:v>5.5</c:v>
                </c:pt>
              </c:numCache>
            </c:numRef>
          </c:yVal>
          <c:smooth val="0"/>
          <c:extLst>
            <c:ext xmlns:c16="http://schemas.microsoft.com/office/drawing/2014/chart" uri="{C3380CC4-5D6E-409C-BE32-E72D297353CC}">
              <c16:uniqueId val="{00000009-454E-456D-89B7-90378EBC46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61037381148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{BE972EEF-FC1A-4A45-9AD6-7EC9447A955F}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54E-456D-89B7-90378EBC46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{C64F0F5D-3914-4C47-8505-E9B07A5AF60D}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4E-456D-89B7-90378EBC46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{EF33A730-4C70-4DA7-BA6D-0FA33CE93048}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4E-456D-89B7-90378EBC46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{1A1B891D-63EF-44EE-8A18-0F4C62DF5182}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4E-456D-89B7-90378EBC46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{1AEC9478-8124-4DE8-A7D1-10EA7B83DCE3}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4E-456D-89B7-90378EBC4641}"/>
                </c:ext>
              </c:extLst>
            </c:dLbl>
            <c:dLbl>
              <c:idx val="8"/>
              <c:layout>
                <c:manualLayout>
                  <c:x val="-1.8235628084250059E-2"/>
                  <c:y val="-5.768638002283706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{21270E5F-2AFD-4932-AA51-4D936A20EA2E}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54E-456D-89B7-90378EBC4641}"/>
                </c:ext>
              </c:extLst>
            </c:dLbl>
            <c:dLbl>
              <c:idx val="16"/>
              <c:layout>
                <c:manualLayout>
                  <c:x val="-3.1697991619110633E-2"/>
                  <c:y val="-2.620115527906914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{841A1EB7-D95F-4555-8CCB-88F0AFBFB81F}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54E-456D-89B7-90378EBC4641}"/>
                </c:ext>
              </c:extLst>
            </c:dLbl>
            <c:dLbl>
              <c:idx val="24"/>
              <c:layout>
                <c:manualLayout>
                  <c:x val="-3.1570342725075584E-2"/>
                  <c:y val="-6.404260682358534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{976541AC-CD55-4FD0-BD1A-5A54F37B81FB}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54E-456D-89B7-90378EBC464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{D912FAF5-3308-4A01-9B20-A80B547258E0}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54E-456D-89B7-90378EBC46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54E-456D-89B7-90378EBC464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近年実施した公共施設の更新等に係る借入れにより、元利償還金が増加する推計となっている。</a:t>
          </a:r>
        </a:p>
        <a:p>
          <a:r>
            <a:rPr kumimoji="1" lang="ja-JP" altLang="en-US" sz="1400">
              <a:latin typeface="ＭＳ ゴシック" pitchFamily="49" charset="-128"/>
              <a:ea typeface="ＭＳ ゴシック" pitchFamily="49" charset="-128"/>
            </a:rPr>
            <a:t>　また、公営企業が実施した施設整備に係る元利償還金に対する一般会計繰出金も増加する推計となっている。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今後の事業実施にあたっては、事業の集中と選択の徹底、事業規模や事業費の精査、将来の財政リスクの低減を図っていくことが重要である。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（増減理由）満期一括償還のための積立は行っていない。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（今後の方針）満期一括償還の借入は行っていないものの、将来の財政健全化対策として任意繰上償還を実施しており、その財源として一定額を確保に取り組んでいるもの。</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年度は、地方債現在額が</a:t>
          </a:r>
          <a:r>
            <a:rPr kumimoji="1" lang="en-US" altLang="ja-JP" sz="1400">
              <a:latin typeface="ＭＳ ゴシック" pitchFamily="49" charset="-128"/>
              <a:ea typeface="ＭＳ ゴシック" pitchFamily="49" charset="-128"/>
            </a:rPr>
            <a:t>985</a:t>
          </a:r>
          <a:r>
            <a:rPr kumimoji="1" lang="ja-JP" altLang="en-US" sz="1400">
              <a:latin typeface="ＭＳ ゴシック" pitchFamily="49" charset="-128"/>
              <a:ea typeface="ＭＳ ゴシック" pitchFamily="49" charset="-128"/>
            </a:rPr>
            <a:t>百万円増加したなどにより、将来負担額が前年度比</a:t>
          </a:r>
          <a:r>
            <a:rPr kumimoji="1" lang="en-US" altLang="ja-JP" sz="1400">
              <a:latin typeface="ＭＳ ゴシック" pitchFamily="49" charset="-128"/>
              <a:ea typeface="ＭＳ ゴシック" pitchFamily="49" charset="-128"/>
            </a:rPr>
            <a:t>640</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13,507</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一方、充当可能財源等は、基準財政需要額参入見込額が前年度比で</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百万円の増、充当可能基金が</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百万円増となったものの、将来負担額を充当可能財源等が上回らなかったため、</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年ぶりに将来負担比率が生じる結果となった。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百万円の減となったものの、減債基金が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百万円の増、特定目的金のうち、公共施設等整備基金が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百万円の増となったことなどによるものである。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特定目的基金の大半を占める公共施設等整備基金について、令和元年度から事業着手している役場新庁舎建設事業に総額で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百万円を充当する見込みとなっている。また、事業費に対しての直接充当のほか、公共施設整備に充てた地方債の償還財源として充当することを想定しているところである。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生きがい長寿基金：民間団体が行う先導的事業（在宅福祉、健康づくり、ボランティア活動の活発化等）に対する助成等の財源に充てるため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特定目的基金の大半を占める公共施設等整備基金について、令和元年度から着工する役場新庁舎建設事業に総額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百万円を充当する計画としている。また、事業費に対しての直接充当のほか、公共施設整備に充てた地方債の償還財源として充当することを想定しているところである。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月に発生した豪雨により被害を受けた道路、河川、農道及び林道等の災害応急対応のため、財政調整基金を活用して対応したため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財政力指数が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）と財政基盤が脆弱であることから、災害対応や社会保障費の増加などに備え標準財政規模の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％程度の額を積み立てておくもの。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純繰越金などの余剰財源を活用し、減債基金に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百万円積み立てるとともに、財政の健全性の観点から、減債基金を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百万円取り崩して、任意繰上償還を実施したもの。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満期一括償還に係る借入は行っていないものの、将来の財政健全化対策として任意繰上償還を実施しているところであり、それらの財源として活用するため一定額を確保している状況である。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56115C-DAD4-4994-AA0E-7213A5EC5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6AE747-B026-44D5-B6C3-6C93BC6EC7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99A2B08-47C8-41AB-A8B2-D98BF5AE2AEA}"/>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E86C970-FF85-4007-A553-F348FE3D27B2}"/>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A009CB6-780B-4ACB-93C3-89CC888FB086}"/>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7AA11C65-09E2-4C35-AAA2-70600055B484}"/>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A3DDDB4D-4C12-47A8-A8DC-B53859C98771}"/>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39C0EDC4-EBA0-46D3-A368-19A0DF2508B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A19671-6D97-41E4-8900-4B9D0DB0966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FF3FF69-5063-492C-9CB9-D16ACEF32BB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630CF82-060D-4E9B-A872-6FC08E1A442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F48CD7D-747B-461A-9008-FB6B270176C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D03F56D-ACE8-4EF1-A0ED-47585BE95B7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C5E5FB8-6EBA-4A60-82D7-C9C5323B2A4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405406F-0567-47E6-B492-2A32FF0D343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A87C3A3F-376A-4A1A-A372-78F9C265C7A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6399D94-A565-4686-AC5B-69E1E88CAD4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CF7763F-4BC1-49F4-B2B4-4E4A773A9E0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1FED888-16C4-47B0-93A2-111F887B9D2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B983370-6738-4400-ADFC-4C88857767E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EE10234-6FD7-4B7D-A6FA-6668CB9AE5D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78A606C6-4FC4-4392-B055-7AB52E924F1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8F263DF-9FDB-410D-B332-C0024B6CA75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1B19FCB-7EED-43A8-8A71-451ABD01880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4F9A0D1-CC20-4567-B5F7-60A1C0C7671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77E6299-2299-4A95-9EE7-EF62D788FD5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5C0B143-7CDC-430B-B2B9-46DCA8179A3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091278A-293E-4F02-AEDE-94332D02C10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0DBADEB-A0E1-4588-A72A-FA089EF3633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A4C3BD5F-A7B1-4A52-985E-03BEADC538A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FB4BA68-2C39-44A4-956A-D79C3130C7A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9657ADB6-1E83-4B72-B7C7-DC869A95528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F02A538-0FC0-43B4-9ECB-3AD971338AA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27F96AD-E37A-41E4-BA26-34894470FE1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0D6CE93-3C00-4D1F-8567-3BB6203F727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CD56E25-67CB-467E-8A14-B7D29D3CD0C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D446F55-2371-47DF-A8C9-410C499C63D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0830756-A11B-41C6-83C7-5473B9009ED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834E8A3B-E4C6-4112-ADD4-FF62FAFD5FBB}"/>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69816B32-E85F-4D4C-8876-81979E4E4EAB}"/>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518F90D-D20B-4641-99FA-F97C9FD9931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88341E49-F29B-4A16-8BBC-103FAD02F56C}"/>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100160D-598F-45CD-9870-F57286F531F8}"/>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9A36A7C-3137-4662-9BDA-E7FBB49873EF}"/>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BD3B8C4-CD36-4F50-92A1-394DFCFE58C9}"/>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6A62C3D-D729-480A-AEDA-8BEE9B86630F}"/>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E7AF0A8-12C3-49AF-BD47-900DDB98649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D4D41DE-BF66-4CE5-B113-C6144B15FEF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560DE75-CB3B-43FC-92FF-C2BBED17EE18}"/>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A8F67FC-FE24-413C-800F-B37A9259F182}"/>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A7CE9CC-626B-46DA-BCE0-8E792DF956CE}"/>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8035FFAF-D681-4DE5-9D0C-F989C7CBFEA1}"/>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149BEE4-2712-43D1-B850-4B28F6F4215D}"/>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68.9</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64.0</a:t>
          </a:r>
          <a:r>
            <a:rPr kumimoji="1" lang="ja-JP" altLang="en-US" sz="1100">
              <a:latin typeface="ＭＳ Ｐゴシック" panose="020B0600070205080204" pitchFamily="50" charset="-128"/>
              <a:ea typeface="ＭＳ Ｐゴシック" panose="020B0600070205080204" pitchFamily="50" charset="-128"/>
            </a:rPr>
            <a:t>％を大きく上回っており、県平均、全国平均と比べても高くなっている。施設類型ごとの償却率においても、ほとんどの類型において類似団体平均を上回っているところであり、全般的に老朽化が進んでいる状況であ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今後、老朽化施設の更新が集中することが予想されることから、施設の複合化及び集約化を図るなど、公共施設の適正配置に取り組むことが必要である。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DBFC505-F6CA-4DDD-A1D8-16C6D4DBD3DA}"/>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D8DAA12-AFF5-4CD7-9DF7-6E94D6B06648}"/>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8CF6C1A5-7C10-4F8F-AE92-8BAA14ECFF32}"/>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9D94AB26-DD82-4A43-A14E-1023BA3D69E6}"/>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D0D8CF97-1673-44C0-90E6-50ADA18CD697}"/>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F05146E2-C129-4ADB-ABF7-54DE98A7CF48}"/>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6591D854-AD45-41DE-90F4-D342998E602E}"/>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279F9C06-E16E-4E83-8BC4-5C515AC12E74}"/>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1A7CF859-2B6F-4D6E-8E50-185ACDA832F0}"/>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6AB42CD4-B690-4731-AD2C-00A453E07B00}"/>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EE9EB8FA-7B08-4977-B9D7-154E6FFC35E0}"/>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3E8B8ED-2553-435C-8FA1-D78751815B1A}"/>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BC641C71-E20A-476B-BB19-3C3A53B8E14B}"/>
            </a:ext>
          </a:extLst>
        </xdr:cNvPr>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49A2178-CA37-44BF-9B28-A4B2F2798ECB}"/>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9" name="直線コネクタ 68">
          <a:extLst>
            <a:ext uri="{FF2B5EF4-FFF2-40B4-BE49-F238E27FC236}">
              <a16:creationId xmlns:a16="http://schemas.microsoft.com/office/drawing/2014/main" id="{4CE1F006-74F6-48E5-A4B3-369BE77CF642}"/>
            </a:ext>
          </a:extLst>
        </xdr:cNvPr>
        <xdr:cNvCxnSpPr/>
      </xdr:nvCxnSpPr>
      <xdr:spPr>
        <a:xfrm flipV="1">
          <a:off x="4206240" y="5377053"/>
          <a:ext cx="1270" cy="124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0" name="有形固定資産減価償却率最小値テキスト">
          <a:extLst>
            <a:ext uri="{FF2B5EF4-FFF2-40B4-BE49-F238E27FC236}">
              <a16:creationId xmlns:a16="http://schemas.microsoft.com/office/drawing/2014/main" id="{93872EF6-3D88-4906-82D0-825C3D80BC01}"/>
            </a:ext>
          </a:extLst>
        </xdr:cNvPr>
        <xdr:cNvSpPr txBox="1"/>
      </xdr:nvSpPr>
      <xdr:spPr>
        <a:xfrm>
          <a:off x="4258945" y="6621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1" name="直線コネクタ 70">
          <a:extLst>
            <a:ext uri="{FF2B5EF4-FFF2-40B4-BE49-F238E27FC236}">
              <a16:creationId xmlns:a16="http://schemas.microsoft.com/office/drawing/2014/main" id="{44D9A15D-C360-4128-9D72-C3C5AE971B4B}"/>
            </a:ext>
          </a:extLst>
        </xdr:cNvPr>
        <xdr:cNvCxnSpPr/>
      </xdr:nvCxnSpPr>
      <xdr:spPr>
        <a:xfrm>
          <a:off x="4119245" y="66177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2" name="有形固定資産減価償却率最大値テキスト">
          <a:extLst>
            <a:ext uri="{FF2B5EF4-FFF2-40B4-BE49-F238E27FC236}">
              <a16:creationId xmlns:a16="http://schemas.microsoft.com/office/drawing/2014/main" id="{63B887FB-8151-4E87-AFEF-7B8C9D2EB492}"/>
            </a:ext>
          </a:extLst>
        </xdr:cNvPr>
        <xdr:cNvSpPr txBox="1"/>
      </xdr:nvSpPr>
      <xdr:spPr>
        <a:xfrm>
          <a:off x="4258945" y="515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3" name="直線コネクタ 72">
          <a:extLst>
            <a:ext uri="{FF2B5EF4-FFF2-40B4-BE49-F238E27FC236}">
              <a16:creationId xmlns:a16="http://schemas.microsoft.com/office/drawing/2014/main" id="{373DE517-D211-45DE-8832-2705727B2032}"/>
            </a:ext>
          </a:extLst>
        </xdr:cNvPr>
        <xdr:cNvCxnSpPr/>
      </xdr:nvCxnSpPr>
      <xdr:spPr>
        <a:xfrm>
          <a:off x="4119245" y="53770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4" name="有形固定資産減価償却率平均値テキスト">
          <a:extLst>
            <a:ext uri="{FF2B5EF4-FFF2-40B4-BE49-F238E27FC236}">
              <a16:creationId xmlns:a16="http://schemas.microsoft.com/office/drawing/2014/main" id="{FEE942BA-BD6F-4427-A5E9-1D9E6ABDAC02}"/>
            </a:ext>
          </a:extLst>
        </xdr:cNvPr>
        <xdr:cNvSpPr txBox="1"/>
      </xdr:nvSpPr>
      <xdr:spPr>
        <a:xfrm>
          <a:off x="4258945" y="6000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5" name="フローチャート: 判断 74">
          <a:extLst>
            <a:ext uri="{FF2B5EF4-FFF2-40B4-BE49-F238E27FC236}">
              <a16:creationId xmlns:a16="http://schemas.microsoft.com/office/drawing/2014/main" id="{7508EB0D-FDC1-4FD2-9C4F-FB61A1E232CD}"/>
            </a:ext>
          </a:extLst>
        </xdr:cNvPr>
        <xdr:cNvSpPr/>
      </xdr:nvSpPr>
      <xdr:spPr>
        <a:xfrm>
          <a:off x="4157345"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6" name="フローチャート: 判断 75">
          <a:extLst>
            <a:ext uri="{FF2B5EF4-FFF2-40B4-BE49-F238E27FC236}">
              <a16:creationId xmlns:a16="http://schemas.microsoft.com/office/drawing/2014/main" id="{F88371AD-B231-428E-BD89-F7BA9CB856B1}"/>
            </a:ext>
          </a:extLst>
        </xdr:cNvPr>
        <xdr:cNvSpPr/>
      </xdr:nvSpPr>
      <xdr:spPr>
        <a:xfrm>
          <a:off x="3537585" y="60968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7" name="フローチャート: 判断 76">
          <a:extLst>
            <a:ext uri="{FF2B5EF4-FFF2-40B4-BE49-F238E27FC236}">
              <a16:creationId xmlns:a16="http://schemas.microsoft.com/office/drawing/2014/main" id="{B3D8DC1B-E02B-4307-A18A-923ECA56CF0A}"/>
            </a:ext>
          </a:extLst>
        </xdr:cNvPr>
        <xdr:cNvSpPr/>
      </xdr:nvSpPr>
      <xdr:spPr>
        <a:xfrm>
          <a:off x="2867025" y="6064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8" name="フローチャート: 判断 77">
          <a:extLst>
            <a:ext uri="{FF2B5EF4-FFF2-40B4-BE49-F238E27FC236}">
              <a16:creationId xmlns:a16="http://schemas.microsoft.com/office/drawing/2014/main" id="{6602B151-90C2-444D-83C8-673ED7D1DB94}"/>
            </a:ext>
          </a:extLst>
        </xdr:cNvPr>
        <xdr:cNvSpPr/>
      </xdr:nvSpPr>
      <xdr:spPr>
        <a:xfrm>
          <a:off x="2196465" y="60234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9" name="フローチャート: 判断 78">
          <a:extLst>
            <a:ext uri="{FF2B5EF4-FFF2-40B4-BE49-F238E27FC236}">
              <a16:creationId xmlns:a16="http://schemas.microsoft.com/office/drawing/2014/main" id="{B192976B-A0D5-40D7-BAD0-3B1540E7BC89}"/>
            </a:ext>
          </a:extLst>
        </xdr:cNvPr>
        <xdr:cNvSpPr/>
      </xdr:nvSpPr>
      <xdr:spPr>
        <a:xfrm>
          <a:off x="1525905" y="59803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22BD316-AB72-4D96-A915-A99FE745590A}"/>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5E9B330-C43C-4E3C-9B1E-536DEDEA9358}"/>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D3BC0A-9667-4C44-B44B-FA646D76CCC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AAF151C-E95D-4026-98F3-1081333076D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A1707EF-E72C-47CB-A2A3-DAB3C2F210E3}"/>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131826</xdr:rowOff>
    </xdr:from>
    <xdr:to>
      <xdr:col>23</xdr:col>
      <xdr:colOff>136525</xdr:colOff>
      <xdr:row>33</xdr:row>
      <xdr:rowOff>61976</xdr:rowOff>
    </xdr:to>
    <xdr:sp macro="" textlink="">
      <xdr:nvSpPr>
        <xdr:cNvPr id="85" name="楕円 84">
          <a:extLst>
            <a:ext uri="{FF2B5EF4-FFF2-40B4-BE49-F238E27FC236}">
              <a16:creationId xmlns:a16="http://schemas.microsoft.com/office/drawing/2014/main" id="{0E66C737-5B3C-479A-96CC-63376493739B}"/>
            </a:ext>
          </a:extLst>
        </xdr:cNvPr>
        <xdr:cNvSpPr/>
      </xdr:nvSpPr>
      <xdr:spPr>
        <a:xfrm>
          <a:off x="4157345" y="6250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110253</xdr:rowOff>
    </xdr:from>
    <xdr:ext cx="405111" cy="259045"/>
    <xdr:sp macro="" textlink="">
      <xdr:nvSpPr>
        <xdr:cNvPr id="86" name="有形固定資産減価償却率該当値テキスト">
          <a:extLst>
            <a:ext uri="{FF2B5EF4-FFF2-40B4-BE49-F238E27FC236}">
              <a16:creationId xmlns:a16="http://schemas.microsoft.com/office/drawing/2014/main" id="{1218D82C-6F46-4A09-8AA9-867DCAB333A9}"/>
            </a:ext>
          </a:extLst>
        </xdr:cNvPr>
        <xdr:cNvSpPr txBox="1"/>
      </xdr:nvSpPr>
      <xdr:spPr>
        <a:xfrm>
          <a:off x="4258945" y="622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86487</xdr:rowOff>
    </xdr:from>
    <xdr:to>
      <xdr:col>19</xdr:col>
      <xdr:colOff>187325</xdr:colOff>
      <xdr:row>33</xdr:row>
      <xdr:rowOff>16637</xdr:rowOff>
    </xdr:to>
    <xdr:sp macro="" textlink="">
      <xdr:nvSpPr>
        <xdr:cNvPr id="87" name="楕円 86">
          <a:extLst>
            <a:ext uri="{FF2B5EF4-FFF2-40B4-BE49-F238E27FC236}">
              <a16:creationId xmlns:a16="http://schemas.microsoft.com/office/drawing/2014/main" id="{1685A3B6-6745-4A75-9C3E-1B8E817A8494}"/>
            </a:ext>
          </a:extLst>
        </xdr:cNvPr>
        <xdr:cNvSpPr/>
      </xdr:nvSpPr>
      <xdr:spPr>
        <a:xfrm>
          <a:off x="3537585" y="6205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137287</xdr:rowOff>
    </xdr:from>
    <xdr:to>
      <xdr:col>23</xdr:col>
      <xdr:colOff>85725</xdr:colOff>
      <xdr:row>33</xdr:row>
      <xdr:rowOff>11176</xdr:rowOff>
    </xdr:to>
    <xdr:cxnSp macro="">
      <xdr:nvCxnSpPr>
        <xdr:cNvPr id="88" name="直線コネクタ 87">
          <a:extLst>
            <a:ext uri="{FF2B5EF4-FFF2-40B4-BE49-F238E27FC236}">
              <a16:creationId xmlns:a16="http://schemas.microsoft.com/office/drawing/2014/main" id="{A451C8D8-D320-4D58-8C24-21A4E117BC35}"/>
            </a:ext>
          </a:extLst>
        </xdr:cNvPr>
        <xdr:cNvCxnSpPr/>
      </xdr:nvCxnSpPr>
      <xdr:spPr>
        <a:xfrm>
          <a:off x="3588385" y="6256147"/>
          <a:ext cx="61976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54102</xdr:rowOff>
    </xdr:from>
    <xdr:to>
      <xdr:col>15</xdr:col>
      <xdr:colOff>187325</xdr:colOff>
      <xdr:row>32</xdr:row>
      <xdr:rowOff>155702</xdr:rowOff>
    </xdr:to>
    <xdr:sp macro="" textlink="">
      <xdr:nvSpPr>
        <xdr:cNvPr id="89" name="楕円 88">
          <a:extLst>
            <a:ext uri="{FF2B5EF4-FFF2-40B4-BE49-F238E27FC236}">
              <a16:creationId xmlns:a16="http://schemas.microsoft.com/office/drawing/2014/main" id="{7CEA107E-2F2E-49FF-A4CD-3C3BED2676F0}"/>
            </a:ext>
          </a:extLst>
        </xdr:cNvPr>
        <xdr:cNvSpPr/>
      </xdr:nvSpPr>
      <xdr:spPr>
        <a:xfrm>
          <a:off x="2867025" y="6172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104902</xdr:rowOff>
    </xdr:from>
    <xdr:to>
      <xdr:col>19</xdr:col>
      <xdr:colOff>136525</xdr:colOff>
      <xdr:row>32</xdr:row>
      <xdr:rowOff>137287</xdr:rowOff>
    </xdr:to>
    <xdr:cxnSp macro="">
      <xdr:nvCxnSpPr>
        <xdr:cNvPr id="90" name="直線コネクタ 89">
          <a:extLst>
            <a:ext uri="{FF2B5EF4-FFF2-40B4-BE49-F238E27FC236}">
              <a16:creationId xmlns:a16="http://schemas.microsoft.com/office/drawing/2014/main" id="{8C2D4D2D-290A-4475-8E75-CCFB84414A9E}"/>
            </a:ext>
          </a:extLst>
        </xdr:cNvPr>
        <xdr:cNvCxnSpPr/>
      </xdr:nvCxnSpPr>
      <xdr:spPr>
        <a:xfrm>
          <a:off x="2917825" y="622376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1" name="楕円 90">
          <a:extLst>
            <a:ext uri="{FF2B5EF4-FFF2-40B4-BE49-F238E27FC236}">
              <a16:creationId xmlns:a16="http://schemas.microsoft.com/office/drawing/2014/main" id="{0950C54F-F0AB-475A-B61C-15C90305D011}"/>
            </a:ext>
          </a:extLst>
        </xdr:cNvPr>
        <xdr:cNvSpPr/>
      </xdr:nvSpPr>
      <xdr:spPr>
        <a:xfrm>
          <a:off x="2196465" y="6144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104902</xdr:rowOff>
    </xdr:to>
    <xdr:cxnSp macro="">
      <xdr:nvCxnSpPr>
        <xdr:cNvPr id="92" name="直線コネクタ 91">
          <a:extLst>
            <a:ext uri="{FF2B5EF4-FFF2-40B4-BE49-F238E27FC236}">
              <a16:creationId xmlns:a16="http://schemas.microsoft.com/office/drawing/2014/main" id="{11BDBB6E-6125-4EA2-9230-2FBE051DF27A}"/>
            </a:ext>
          </a:extLst>
        </xdr:cNvPr>
        <xdr:cNvCxnSpPr/>
      </xdr:nvCxnSpPr>
      <xdr:spPr>
        <a:xfrm>
          <a:off x="2247265" y="6195695"/>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34671</xdr:rowOff>
    </xdr:from>
    <xdr:to>
      <xdr:col>7</xdr:col>
      <xdr:colOff>187325</xdr:colOff>
      <xdr:row>32</xdr:row>
      <xdr:rowOff>136271</xdr:rowOff>
    </xdr:to>
    <xdr:sp macro="" textlink="">
      <xdr:nvSpPr>
        <xdr:cNvPr id="93" name="楕円 92">
          <a:extLst>
            <a:ext uri="{FF2B5EF4-FFF2-40B4-BE49-F238E27FC236}">
              <a16:creationId xmlns:a16="http://schemas.microsoft.com/office/drawing/2014/main" id="{4A954F3D-3093-45D9-98B3-BBA52F7CAD6C}"/>
            </a:ext>
          </a:extLst>
        </xdr:cNvPr>
        <xdr:cNvSpPr/>
      </xdr:nvSpPr>
      <xdr:spPr>
        <a:xfrm>
          <a:off x="1525905" y="61535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76835</xdr:rowOff>
    </xdr:from>
    <xdr:to>
      <xdr:col>11</xdr:col>
      <xdr:colOff>136525</xdr:colOff>
      <xdr:row>32</xdr:row>
      <xdr:rowOff>85471</xdr:rowOff>
    </xdr:to>
    <xdr:cxnSp macro="">
      <xdr:nvCxnSpPr>
        <xdr:cNvPr id="94" name="直線コネクタ 93">
          <a:extLst>
            <a:ext uri="{FF2B5EF4-FFF2-40B4-BE49-F238E27FC236}">
              <a16:creationId xmlns:a16="http://schemas.microsoft.com/office/drawing/2014/main" id="{CBC7C487-81DC-41D0-8588-2E6965AF7FA6}"/>
            </a:ext>
          </a:extLst>
        </xdr:cNvPr>
        <xdr:cNvCxnSpPr/>
      </xdr:nvCxnSpPr>
      <xdr:spPr>
        <a:xfrm flipV="1">
          <a:off x="1576705" y="6195695"/>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5" name="n_1aveValue有形固定資産減価償却率">
          <a:extLst>
            <a:ext uri="{FF2B5EF4-FFF2-40B4-BE49-F238E27FC236}">
              <a16:creationId xmlns:a16="http://schemas.microsoft.com/office/drawing/2014/main" id="{6524FD48-4AB2-46BD-B1FE-FDC5C2AEA4A6}"/>
            </a:ext>
          </a:extLst>
        </xdr:cNvPr>
        <xdr:cNvSpPr txBox="1"/>
      </xdr:nvSpPr>
      <xdr:spPr>
        <a:xfrm>
          <a:off x="3395989" y="5875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6" name="n_2aveValue有形固定資産減価償却率">
          <a:extLst>
            <a:ext uri="{FF2B5EF4-FFF2-40B4-BE49-F238E27FC236}">
              <a16:creationId xmlns:a16="http://schemas.microsoft.com/office/drawing/2014/main" id="{BC45B482-CE29-4055-A780-62C3A19F9151}"/>
            </a:ext>
          </a:extLst>
        </xdr:cNvPr>
        <xdr:cNvSpPr txBox="1"/>
      </xdr:nvSpPr>
      <xdr:spPr>
        <a:xfrm>
          <a:off x="2738129" y="584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7" name="n_3aveValue有形固定資産減価償却率">
          <a:extLst>
            <a:ext uri="{FF2B5EF4-FFF2-40B4-BE49-F238E27FC236}">
              <a16:creationId xmlns:a16="http://schemas.microsoft.com/office/drawing/2014/main" id="{C45E4CFB-73E2-46FE-AA51-9CFC5D5B00FA}"/>
            </a:ext>
          </a:extLst>
        </xdr:cNvPr>
        <xdr:cNvSpPr txBox="1"/>
      </xdr:nvSpPr>
      <xdr:spPr>
        <a:xfrm>
          <a:off x="2067569" y="580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8" name="n_4aveValue有形固定資産減価償却率">
          <a:extLst>
            <a:ext uri="{FF2B5EF4-FFF2-40B4-BE49-F238E27FC236}">
              <a16:creationId xmlns:a16="http://schemas.microsoft.com/office/drawing/2014/main" id="{604B5C29-8043-4041-A80B-5EDD65AACBD4}"/>
            </a:ext>
          </a:extLst>
        </xdr:cNvPr>
        <xdr:cNvSpPr txBox="1"/>
      </xdr:nvSpPr>
      <xdr:spPr>
        <a:xfrm>
          <a:off x="1397009" y="5763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7764</xdr:rowOff>
    </xdr:from>
    <xdr:ext cx="405111" cy="259045"/>
    <xdr:sp macro="" textlink="">
      <xdr:nvSpPr>
        <xdr:cNvPr id="99" name="n_1mainValue有形固定資産減価償却率">
          <a:extLst>
            <a:ext uri="{FF2B5EF4-FFF2-40B4-BE49-F238E27FC236}">
              <a16:creationId xmlns:a16="http://schemas.microsoft.com/office/drawing/2014/main" id="{A3846E0A-2111-4407-BD5B-1753D08CAE69}"/>
            </a:ext>
          </a:extLst>
        </xdr:cNvPr>
        <xdr:cNvSpPr txBox="1"/>
      </xdr:nvSpPr>
      <xdr:spPr>
        <a:xfrm>
          <a:off x="3395989" y="629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146829</xdr:rowOff>
    </xdr:from>
    <xdr:ext cx="405111" cy="259045"/>
    <xdr:sp macro="" textlink="">
      <xdr:nvSpPr>
        <xdr:cNvPr id="100" name="n_2mainValue有形固定資産減価償却率">
          <a:extLst>
            <a:ext uri="{FF2B5EF4-FFF2-40B4-BE49-F238E27FC236}">
              <a16:creationId xmlns:a16="http://schemas.microsoft.com/office/drawing/2014/main" id="{F2884E0E-0371-462F-95EF-58B517744C91}"/>
            </a:ext>
          </a:extLst>
        </xdr:cNvPr>
        <xdr:cNvSpPr txBox="1"/>
      </xdr:nvSpPr>
      <xdr:spPr>
        <a:xfrm>
          <a:off x="2738129" y="626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1" name="n_3mainValue有形固定資産減価償却率">
          <a:extLst>
            <a:ext uri="{FF2B5EF4-FFF2-40B4-BE49-F238E27FC236}">
              <a16:creationId xmlns:a16="http://schemas.microsoft.com/office/drawing/2014/main" id="{233DE70F-E5DE-44E7-8128-93377942FDBF}"/>
            </a:ext>
          </a:extLst>
        </xdr:cNvPr>
        <xdr:cNvSpPr txBox="1"/>
      </xdr:nvSpPr>
      <xdr:spPr>
        <a:xfrm>
          <a:off x="2067569"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127398</xdr:rowOff>
    </xdr:from>
    <xdr:ext cx="405111" cy="259045"/>
    <xdr:sp macro="" textlink="">
      <xdr:nvSpPr>
        <xdr:cNvPr id="102" name="n_4mainValue有形固定資産減価償却率">
          <a:extLst>
            <a:ext uri="{FF2B5EF4-FFF2-40B4-BE49-F238E27FC236}">
              <a16:creationId xmlns:a16="http://schemas.microsoft.com/office/drawing/2014/main" id="{6D4C5EAA-4284-4C5C-A1E2-8B26DC8363F2}"/>
            </a:ext>
          </a:extLst>
        </xdr:cNvPr>
        <xdr:cNvSpPr txBox="1"/>
      </xdr:nvSpPr>
      <xdr:spPr>
        <a:xfrm>
          <a:off x="1397009" y="6246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1549817-E29F-4FBD-ABDD-4B01ADC40213}"/>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E66B7C7-372A-422A-A470-0A180716B751}"/>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3BF6024-BFEF-4351-AC32-57F526868929}"/>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1DC095A-2B32-4B2F-9C19-792390153DA4}"/>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5166E28-7549-478E-A2D3-94BF5479BBB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43E046C-40DE-40D9-896D-1A2DC1B57B4D}"/>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8B7C07D-9A36-4D91-9941-87BC27A8B93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32BD964-EAED-46AC-A8A3-8AE35C423FE8}"/>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A4AA104A-A881-475B-A243-C995598F7203}"/>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E0C84CE-B16A-4FCD-ADF1-FE309EBB6727}"/>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F7942BA-3243-40F5-B3F5-80CDDC8EB01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A262B4E-FD9E-419B-9BB4-8ED2EFAEC9FD}"/>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B729689B-BA00-4894-BA77-B3151861132F}"/>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514.1</a:t>
          </a:r>
          <a:r>
            <a:rPr kumimoji="1" lang="ja-JP" altLang="en-US" sz="1100">
              <a:latin typeface="ＭＳ Ｐゴシック" panose="020B0600070205080204" pitchFamily="50" charset="-128"/>
              <a:ea typeface="ＭＳ Ｐゴシック" panose="020B0600070205080204" pitchFamily="50" charset="-128"/>
            </a:rPr>
            <a:t>％となっており、類似団体の</a:t>
          </a:r>
          <a:r>
            <a:rPr kumimoji="1" lang="en-US" altLang="ja-JP" sz="1100">
              <a:latin typeface="ＭＳ Ｐゴシック" panose="020B0600070205080204" pitchFamily="50" charset="-128"/>
              <a:ea typeface="ＭＳ Ｐゴシック" panose="020B0600070205080204" pitchFamily="50" charset="-128"/>
            </a:rPr>
            <a:t>402.3</a:t>
          </a:r>
          <a:r>
            <a:rPr kumimoji="1" lang="ja-JP" altLang="en-US" sz="1100">
              <a:latin typeface="ＭＳ Ｐゴシック" panose="020B0600070205080204" pitchFamily="50" charset="-128"/>
              <a:ea typeface="ＭＳ Ｐゴシック" panose="020B0600070205080204" pitchFamily="50" charset="-128"/>
            </a:rPr>
            <a:t>％を大きく上回っている状況であるが、これは近年、大型普通建設事業が集中したことにより、債務残高が増加したことが要因である。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歳入の確保と歳出抑制に努めているほか、決算剰余金等を活用した繰上償還を行うなど、債務残高の抑制に取り組んでいるところである。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2E9F28D-46CE-4007-AC09-6BEBCAA3B0DA}"/>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FD40ABF0-74A6-43A8-A68D-71FE3F5259B7}"/>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BD9FD68-9B97-47E4-9CD4-69B9EF782693}"/>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82C517ED-05B8-446F-A8F6-B36CBD0DAD5C}"/>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BEDA4CF1-B0EA-4021-A1F0-50B651C8CBA7}"/>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C384862-2DF2-408B-8A8A-FC8EC3E232A3}"/>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7B4F1975-6FE9-438F-AC54-DEDE89979648}"/>
            </a:ext>
          </a:extLst>
        </xdr:cNvPr>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1FBA3EFF-EFDF-42FC-A536-61D436721ED7}"/>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B9EA990-3480-4155-B675-F8E7742EB1A1}"/>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2D8842B8-FBEA-4954-92F9-F56E914D4094}"/>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3F5EE738-818D-41CE-906F-2CF73F365318}"/>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A997323F-330C-43C3-8C32-920089A0B495}"/>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92A57013-782D-4050-B299-CAFB4B63683E}"/>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F8E88FA6-00B6-417B-96EE-DE195A071F44}"/>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24D9B157-23D0-4ECC-87E0-4FDF050B6E42}"/>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18EE56D4-03A8-40EA-9342-329437D83F21}"/>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2FADC56-2478-4C3E-8615-7663CA3E8597}"/>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3" name="直線コネクタ 132">
          <a:extLst>
            <a:ext uri="{FF2B5EF4-FFF2-40B4-BE49-F238E27FC236}">
              <a16:creationId xmlns:a16="http://schemas.microsoft.com/office/drawing/2014/main" id="{C8E1328B-B270-44E8-B8DD-51959F025E51}"/>
            </a:ext>
          </a:extLst>
        </xdr:cNvPr>
        <xdr:cNvCxnSpPr/>
      </xdr:nvCxnSpPr>
      <xdr:spPr>
        <a:xfrm flipV="1">
          <a:off x="13027660" y="5145223"/>
          <a:ext cx="1269" cy="1319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4" name="債務償還比率最小値テキスト">
          <a:extLst>
            <a:ext uri="{FF2B5EF4-FFF2-40B4-BE49-F238E27FC236}">
              <a16:creationId xmlns:a16="http://schemas.microsoft.com/office/drawing/2014/main" id="{DEE239A6-3C34-4040-B7FC-1A2A72977243}"/>
            </a:ext>
          </a:extLst>
        </xdr:cNvPr>
        <xdr:cNvSpPr txBox="1"/>
      </xdr:nvSpPr>
      <xdr:spPr>
        <a:xfrm>
          <a:off x="13080365" y="6468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5" name="直線コネクタ 134">
          <a:extLst>
            <a:ext uri="{FF2B5EF4-FFF2-40B4-BE49-F238E27FC236}">
              <a16:creationId xmlns:a16="http://schemas.microsoft.com/office/drawing/2014/main" id="{FD00FB35-8D1D-43A1-AA29-701EF551CC6D}"/>
            </a:ext>
          </a:extLst>
        </xdr:cNvPr>
        <xdr:cNvCxnSpPr/>
      </xdr:nvCxnSpPr>
      <xdr:spPr>
        <a:xfrm>
          <a:off x="12963525" y="6464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82B0226-4CE6-4BFA-A9CD-E4BA315D6B50}"/>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64F65757-C8FE-43B9-9D2B-9540F8DEA77E}"/>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8" name="債務償還比率平均値テキスト">
          <a:extLst>
            <a:ext uri="{FF2B5EF4-FFF2-40B4-BE49-F238E27FC236}">
              <a16:creationId xmlns:a16="http://schemas.microsoft.com/office/drawing/2014/main" id="{672F5422-FA66-48C8-8A60-C385F111BDCC}"/>
            </a:ext>
          </a:extLst>
        </xdr:cNvPr>
        <xdr:cNvSpPr txBox="1"/>
      </xdr:nvSpPr>
      <xdr:spPr>
        <a:xfrm>
          <a:off x="13080365" y="5355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9" name="フローチャート: 判断 138">
          <a:extLst>
            <a:ext uri="{FF2B5EF4-FFF2-40B4-BE49-F238E27FC236}">
              <a16:creationId xmlns:a16="http://schemas.microsoft.com/office/drawing/2014/main" id="{85CF7E6F-6B3D-4DC4-AA56-B2754CB8048A}"/>
            </a:ext>
          </a:extLst>
        </xdr:cNvPr>
        <xdr:cNvSpPr/>
      </xdr:nvSpPr>
      <xdr:spPr>
        <a:xfrm>
          <a:off x="13001625" y="55004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0" name="フローチャート: 判断 139">
          <a:extLst>
            <a:ext uri="{FF2B5EF4-FFF2-40B4-BE49-F238E27FC236}">
              <a16:creationId xmlns:a16="http://schemas.microsoft.com/office/drawing/2014/main" id="{C04E1FBC-9F89-4FEE-93D3-DEFA3C81A382}"/>
            </a:ext>
          </a:extLst>
        </xdr:cNvPr>
        <xdr:cNvSpPr/>
      </xdr:nvSpPr>
      <xdr:spPr>
        <a:xfrm>
          <a:off x="12359005" y="550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1" name="フローチャート: 判断 140">
          <a:extLst>
            <a:ext uri="{FF2B5EF4-FFF2-40B4-BE49-F238E27FC236}">
              <a16:creationId xmlns:a16="http://schemas.microsoft.com/office/drawing/2014/main" id="{84DD2F9C-4408-4BCF-9305-CA0CF8FAFA9F}"/>
            </a:ext>
          </a:extLst>
        </xdr:cNvPr>
        <xdr:cNvSpPr/>
      </xdr:nvSpPr>
      <xdr:spPr>
        <a:xfrm>
          <a:off x="11688445" y="551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2" name="フローチャート: 判断 141">
          <a:extLst>
            <a:ext uri="{FF2B5EF4-FFF2-40B4-BE49-F238E27FC236}">
              <a16:creationId xmlns:a16="http://schemas.microsoft.com/office/drawing/2014/main" id="{9F7B5D03-9819-4702-A989-FE0F6FFAD1BF}"/>
            </a:ext>
          </a:extLst>
        </xdr:cNvPr>
        <xdr:cNvSpPr/>
      </xdr:nvSpPr>
      <xdr:spPr>
        <a:xfrm>
          <a:off x="11017885" y="550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3" name="フローチャート: 判断 142">
          <a:extLst>
            <a:ext uri="{FF2B5EF4-FFF2-40B4-BE49-F238E27FC236}">
              <a16:creationId xmlns:a16="http://schemas.microsoft.com/office/drawing/2014/main" id="{89094E39-2495-4B65-BFCB-A58CB0EFB378}"/>
            </a:ext>
          </a:extLst>
        </xdr:cNvPr>
        <xdr:cNvSpPr/>
      </xdr:nvSpPr>
      <xdr:spPr>
        <a:xfrm>
          <a:off x="10347325" y="548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FAE3DA4-E370-4069-852C-016163A71CC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1F860AA-03EA-423B-9BEB-2C8B2884986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49AA497-A178-45D9-9BCD-9CA4741DE21C}"/>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80A6D15-1D0F-4CC2-806E-FF467757377E}"/>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461253F-D054-4E1C-AED2-71082C323A8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167047</xdr:rowOff>
    </xdr:from>
    <xdr:to>
      <xdr:col>76</xdr:col>
      <xdr:colOff>73025</xdr:colOff>
      <xdr:row>29</xdr:row>
      <xdr:rowOff>97197</xdr:rowOff>
    </xdr:to>
    <xdr:sp macro="" textlink="">
      <xdr:nvSpPr>
        <xdr:cNvPr id="149" name="楕円 148">
          <a:extLst>
            <a:ext uri="{FF2B5EF4-FFF2-40B4-BE49-F238E27FC236}">
              <a16:creationId xmlns:a16="http://schemas.microsoft.com/office/drawing/2014/main" id="{2DD6E8A0-079E-4AE2-8566-D8BD1107B03C}"/>
            </a:ext>
          </a:extLst>
        </xdr:cNvPr>
        <xdr:cNvSpPr/>
      </xdr:nvSpPr>
      <xdr:spPr>
        <a:xfrm>
          <a:off x="13001625" y="5615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145474</xdr:rowOff>
    </xdr:from>
    <xdr:ext cx="469744" cy="259045"/>
    <xdr:sp macro="" textlink="">
      <xdr:nvSpPr>
        <xdr:cNvPr id="150" name="債務償還比率該当値テキスト">
          <a:extLst>
            <a:ext uri="{FF2B5EF4-FFF2-40B4-BE49-F238E27FC236}">
              <a16:creationId xmlns:a16="http://schemas.microsoft.com/office/drawing/2014/main" id="{08F4F36D-F242-492C-8ABB-7CFD9A180048}"/>
            </a:ext>
          </a:extLst>
        </xdr:cNvPr>
        <xdr:cNvSpPr txBox="1"/>
      </xdr:nvSpPr>
      <xdr:spPr>
        <a:xfrm>
          <a:off x="13080365" y="559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635</xdr:rowOff>
    </xdr:from>
    <xdr:to>
      <xdr:col>72</xdr:col>
      <xdr:colOff>123825</xdr:colOff>
      <xdr:row>29</xdr:row>
      <xdr:rowOff>102235</xdr:rowOff>
    </xdr:to>
    <xdr:sp macro="" textlink="">
      <xdr:nvSpPr>
        <xdr:cNvPr id="151" name="楕円 150">
          <a:extLst>
            <a:ext uri="{FF2B5EF4-FFF2-40B4-BE49-F238E27FC236}">
              <a16:creationId xmlns:a16="http://schemas.microsoft.com/office/drawing/2014/main" id="{7E497907-39FA-4283-B2C7-75A6178E6B2E}"/>
            </a:ext>
          </a:extLst>
        </xdr:cNvPr>
        <xdr:cNvSpPr/>
      </xdr:nvSpPr>
      <xdr:spPr>
        <a:xfrm>
          <a:off x="12359005" y="56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46397</xdr:rowOff>
    </xdr:from>
    <xdr:to>
      <xdr:col>76</xdr:col>
      <xdr:colOff>22225</xdr:colOff>
      <xdr:row>29</xdr:row>
      <xdr:rowOff>51435</xdr:rowOff>
    </xdr:to>
    <xdr:cxnSp macro="">
      <xdr:nvCxnSpPr>
        <xdr:cNvPr id="152" name="直線コネクタ 151">
          <a:extLst>
            <a:ext uri="{FF2B5EF4-FFF2-40B4-BE49-F238E27FC236}">
              <a16:creationId xmlns:a16="http://schemas.microsoft.com/office/drawing/2014/main" id="{94BA7AAD-0EB1-481E-9A37-087B3C48C22A}"/>
            </a:ext>
          </a:extLst>
        </xdr:cNvPr>
        <xdr:cNvCxnSpPr/>
      </xdr:nvCxnSpPr>
      <xdr:spPr>
        <a:xfrm flipV="1">
          <a:off x="12409805" y="5662337"/>
          <a:ext cx="61976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95528</xdr:rowOff>
    </xdr:from>
    <xdr:to>
      <xdr:col>68</xdr:col>
      <xdr:colOff>123825</xdr:colOff>
      <xdr:row>30</xdr:row>
      <xdr:rowOff>25678</xdr:rowOff>
    </xdr:to>
    <xdr:sp macro="" textlink="">
      <xdr:nvSpPr>
        <xdr:cNvPr id="153" name="楕円 152">
          <a:extLst>
            <a:ext uri="{FF2B5EF4-FFF2-40B4-BE49-F238E27FC236}">
              <a16:creationId xmlns:a16="http://schemas.microsoft.com/office/drawing/2014/main" id="{1FDBAA5D-DA11-4B4C-8156-36C2CC106AC1}"/>
            </a:ext>
          </a:extLst>
        </xdr:cNvPr>
        <xdr:cNvSpPr/>
      </xdr:nvSpPr>
      <xdr:spPr>
        <a:xfrm>
          <a:off x="11688445" y="5711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51435</xdr:rowOff>
    </xdr:from>
    <xdr:to>
      <xdr:col>72</xdr:col>
      <xdr:colOff>73025</xdr:colOff>
      <xdr:row>29</xdr:row>
      <xdr:rowOff>146328</xdr:rowOff>
    </xdr:to>
    <xdr:cxnSp macro="">
      <xdr:nvCxnSpPr>
        <xdr:cNvPr id="154" name="直線コネクタ 153">
          <a:extLst>
            <a:ext uri="{FF2B5EF4-FFF2-40B4-BE49-F238E27FC236}">
              <a16:creationId xmlns:a16="http://schemas.microsoft.com/office/drawing/2014/main" id="{185C1BD8-A0F6-4733-8DEF-D5C83B72BC60}"/>
            </a:ext>
          </a:extLst>
        </xdr:cNvPr>
        <xdr:cNvCxnSpPr/>
      </xdr:nvCxnSpPr>
      <xdr:spPr>
        <a:xfrm flipV="1">
          <a:off x="11739245" y="5667375"/>
          <a:ext cx="670560" cy="9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64582</xdr:rowOff>
    </xdr:from>
    <xdr:to>
      <xdr:col>64</xdr:col>
      <xdr:colOff>123825</xdr:colOff>
      <xdr:row>29</xdr:row>
      <xdr:rowOff>166182</xdr:rowOff>
    </xdr:to>
    <xdr:sp macro="" textlink="">
      <xdr:nvSpPr>
        <xdr:cNvPr id="155" name="楕円 154">
          <a:extLst>
            <a:ext uri="{FF2B5EF4-FFF2-40B4-BE49-F238E27FC236}">
              <a16:creationId xmlns:a16="http://schemas.microsoft.com/office/drawing/2014/main" id="{77A28A4E-5DFB-4C3E-889E-372EF3CD939A}"/>
            </a:ext>
          </a:extLst>
        </xdr:cNvPr>
        <xdr:cNvSpPr/>
      </xdr:nvSpPr>
      <xdr:spPr>
        <a:xfrm>
          <a:off x="11017885" y="56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115382</xdr:rowOff>
    </xdr:from>
    <xdr:to>
      <xdr:col>68</xdr:col>
      <xdr:colOff>73025</xdr:colOff>
      <xdr:row>29</xdr:row>
      <xdr:rowOff>146328</xdr:rowOff>
    </xdr:to>
    <xdr:cxnSp macro="">
      <xdr:nvCxnSpPr>
        <xdr:cNvPr id="156" name="直線コネクタ 155">
          <a:extLst>
            <a:ext uri="{FF2B5EF4-FFF2-40B4-BE49-F238E27FC236}">
              <a16:creationId xmlns:a16="http://schemas.microsoft.com/office/drawing/2014/main" id="{6C1F330A-638B-4799-BD54-BDA9DF563E60}"/>
            </a:ext>
          </a:extLst>
        </xdr:cNvPr>
        <xdr:cNvCxnSpPr/>
      </xdr:nvCxnSpPr>
      <xdr:spPr>
        <a:xfrm>
          <a:off x="11068685" y="5731322"/>
          <a:ext cx="67056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102894</xdr:rowOff>
    </xdr:from>
    <xdr:to>
      <xdr:col>60</xdr:col>
      <xdr:colOff>123825</xdr:colOff>
      <xdr:row>29</xdr:row>
      <xdr:rowOff>33044</xdr:rowOff>
    </xdr:to>
    <xdr:sp macro="" textlink="">
      <xdr:nvSpPr>
        <xdr:cNvPr id="157" name="楕円 156">
          <a:extLst>
            <a:ext uri="{FF2B5EF4-FFF2-40B4-BE49-F238E27FC236}">
              <a16:creationId xmlns:a16="http://schemas.microsoft.com/office/drawing/2014/main" id="{78CE5166-A15E-4B91-BA43-6A9A18186A51}"/>
            </a:ext>
          </a:extLst>
        </xdr:cNvPr>
        <xdr:cNvSpPr/>
      </xdr:nvSpPr>
      <xdr:spPr>
        <a:xfrm>
          <a:off x="10347325" y="5551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153694</xdr:rowOff>
    </xdr:from>
    <xdr:to>
      <xdr:col>64</xdr:col>
      <xdr:colOff>73025</xdr:colOff>
      <xdr:row>29</xdr:row>
      <xdr:rowOff>115382</xdr:rowOff>
    </xdr:to>
    <xdr:cxnSp macro="">
      <xdr:nvCxnSpPr>
        <xdr:cNvPr id="158" name="直線コネクタ 157">
          <a:extLst>
            <a:ext uri="{FF2B5EF4-FFF2-40B4-BE49-F238E27FC236}">
              <a16:creationId xmlns:a16="http://schemas.microsoft.com/office/drawing/2014/main" id="{F49A1F9A-AEC2-4CAF-89D8-EBE9B35BC6E1}"/>
            </a:ext>
          </a:extLst>
        </xdr:cNvPr>
        <xdr:cNvCxnSpPr/>
      </xdr:nvCxnSpPr>
      <xdr:spPr>
        <a:xfrm>
          <a:off x="10398125" y="5601994"/>
          <a:ext cx="670560" cy="12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9" name="n_1aveValue債務償還比率">
          <a:extLst>
            <a:ext uri="{FF2B5EF4-FFF2-40B4-BE49-F238E27FC236}">
              <a16:creationId xmlns:a16="http://schemas.microsoft.com/office/drawing/2014/main" id="{C35A50B6-2A40-4749-8DEC-D386DBFF66A1}"/>
            </a:ext>
          </a:extLst>
        </xdr:cNvPr>
        <xdr:cNvSpPr txBox="1"/>
      </xdr:nvSpPr>
      <xdr:spPr>
        <a:xfrm>
          <a:off x="12185092" y="528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60" name="n_2aveValue債務償還比率">
          <a:extLst>
            <a:ext uri="{FF2B5EF4-FFF2-40B4-BE49-F238E27FC236}">
              <a16:creationId xmlns:a16="http://schemas.microsoft.com/office/drawing/2014/main" id="{B1538DFF-8202-40C3-9B91-74A5FFE86250}"/>
            </a:ext>
          </a:extLst>
        </xdr:cNvPr>
        <xdr:cNvSpPr txBox="1"/>
      </xdr:nvSpPr>
      <xdr:spPr>
        <a:xfrm>
          <a:off x="11527232" y="52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61" name="n_3aveValue債務償還比率">
          <a:extLst>
            <a:ext uri="{FF2B5EF4-FFF2-40B4-BE49-F238E27FC236}">
              <a16:creationId xmlns:a16="http://schemas.microsoft.com/office/drawing/2014/main" id="{A6B200B5-30F1-4782-BA64-21D4965E519C}"/>
            </a:ext>
          </a:extLst>
        </xdr:cNvPr>
        <xdr:cNvSpPr txBox="1"/>
      </xdr:nvSpPr>
      <xdr:spPr>
        <a:xfrm>
          <a:off x="10856672" y="528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62" name="n_4aveValue債務償還比率">
          <a:extLst>
            <a:ext uri="{FF2B5EF4-FFF2-40B4-BE49-F238E27FC236}">
              <a16:creationId xmlns:a16="http://schemas.microsoft.com/office/drawing/2014/main" id="{B12209BE-589F-4EC6-AA04-932AF690EF74}"/>
            </a:ext>
          </a:extLst>
        </xdr:cNvPr>
        <xdr:cNvSpPr txBox="1"/>
      </xdr:nvSpPr>
      <xdr:spPr>
        <a:xfrm>
          <a:off x="10186112" y="527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93362</xdr:rowOff>
    </xdr:from>
    <xdr:ext cx="469744" cy="259045"/>
    <xdr:sp macro="" textlink="">
      <xdr:nvSpPr>
        <xdr:cNvPr id="163" name="n_1mainValue債務償還比率">
          <a:extLst>
            <a:ext uri="{FF2B5EF4-FFF2-40B4-BE49-F238E27FC236}">
              <a16:creationId xmlns:a16="http://schemas.microsoft.com/office/drawing/2014/main" id="{2FD2CD05-8ADE-4BA3-8467-54EBB6750DE1}"/>
            </a:ext>
          </a:extLst>
        </xdr:cNvPr>
        <xdr:cNvSpPr txBox="1"/>
      </xdr:nvSpPr>
      <xdr:spPr>
        <a:xfrm>
          <a:off x="12185092" y="57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16805</xdr:rowOff>
    </xdr:from>
    <xdr:ext cx="469744" cy="259045"/>
    <xdr:sp macro="" textlink="">
      <xdr:nvSpPr>
        <xdr:cNvPr id="164" name="n_2mainValue債務償還比率">
          <a:extLst>
            <a:ext uri="{FF2B5EF4-FFF2-40B4-BE49-F238E27FC236}">
              <a16:creationId xmlns:a16="http://schemas.microsoft.com/office/drawing/2014/main" id="{679BB582-E6DD-45B4-8227-D6AB5B7DF08E}"/>
            </a:ext>
          </a:extLst>
        </xdr:cNvPr>
        <xdr:cNvSpPr txBox="1"/>
      </xdr:nvSpPr>
      <xdr:spPr>
        <a:xfrm>
          <a:off x="11527232" y="580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157309</xdr:rowOff>
    </xdr:from>
    <xdr:ext cx="469744" cy="259045"/>
    <xdr:sp macro="" textlink="">
      <xdr:nvSpPr>
        <xdr:cNvPr id="165" name="n_3mainValue債務償還比率">
          <a:extLst>
            <a:ext uri="{FF2B5EF4-FFF2-40B4-BE49-F238E27FC236}">
              <a16:creationId xmlns:a16="http://schemas.microsoft.com/office/drawing/2014/main" id="{E93A111B-7B80-46DB-B3DC-57EE4FD39C33}"/>
            </a:ext>
          </a:extLst>
        </xdr:cNvPr>
        <xdr:cNvSpPr txBox="1"/>
      </xdr:nvSpPr>
      <xdr:spPr>
        <a:xfrm>
          <a:off x="10856672" y="577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24171</xdr:rowOff>
    </xdr:from>
    <xdr:ext cx="469744" cy="259045"/>
    <xdr:sp macro="" textlink="">
      <xdr:nvSpPr>
        <xdr:cNvPr id="166" name="n_4mainValue債務償還比率">
          <a:extLst>
            <a:ext uri="{FF2B5EF4-FFF2-40B4-BE49-F238E27FC236}">
              <a16:creationId xmlns:a16="http://schemas.microsoft.com/office/drawing/2014/main" id="{EFBD473F-EA0D-4DB0-9E9F-705A9A5E3B0C}"/>
            </a:ext>
          </a:extLst>
        </xdr:cNvPr>
        <xdr:cNvSpPr txBox="1"/>
      </xdr:nvSpPr>
      <xdr:spPr>
        <a:xfrm>
          <a:off x="10186112" y="56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757EA03-0A0E-4633-9A29-5223AFBF7646}"/>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A71DFB5-5170-4963-B34E-A63CD7AFDF69}"/>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382591A-5559-4D7E-8DD9-A0ADAB91489B}"/>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9F2EBDD-4CCC-4A77-A8DB-D1D887BE9D79}"/>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A05823F-CEE6-4EBF-9485-055F8BC85C69}"/>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54D7E4E-35B9-4791-B8F4-837ACD5C8071}"/>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581C38-E7E5-411D-AB2A-D6C8AACC7F7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DB07EF-36E3-42E2-802B-184570F3D87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8CB801-64BC-4B01-ABDA-5885A31B095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D8EB00-4614-4406-A1BD-7BEC39A92DB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F9ED86-5671-4CDE-BE96-E524C82275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ADF582-F34F-4050-B813-ADDA4888A31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CB54D6-C878-4423-B556-3BE0A3CDC60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B28835-3680-462F-A3F4-825805A9C61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B79AE5-BCAE-48ED-9060-D66E4CE10BE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0B2386-1F31-4B01-A3A0-5C7F68FA97A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57BA77-032F-48E2-B28B-20C5BB7734F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890572-1592-4DD9-B3F1-D9F32233F01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E1B926-8761-461C-BFDC-C0B6E5A9EC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88E4D2-F0F4-49A4-BE43-154AA365BFB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0DD976-F03F-4273-9B57-7D2CDC43286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5A4AED-5DB6-4271-AA24-B06CA00A23C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9736E1-9892-4E1E-B677-CE06B14E638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634A5F-C49E-4C39-988E-92DCF7E526A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6BD853-58BD-4C6D-8466-BF7EDA7F152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04D9E1-33D4-4CAE-BD47-03E1DE5E824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835C15-37C4-415A-B33B-373EA9F681B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23B47E-8BAF-467D-9F86-10C83DF49DA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9677C4-C9C6-4FB6-A59F-5625B6BDB82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56AF83-A68E-4EC1-BD8D-6EEBA9C9509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B05BDC-33A3-4A6C-89E8-83C8DD14BF8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479AAA-B9DB-48E0-9DB4-1382488575A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F69669-E800-4F65-9E70-F70D6A8399C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F66484-DF20-4ABD-AA70-57D090E8E8B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1A3DB6-B673-4517-9B2F-5DE9FF49D9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D37E6D-31D8-459B-881C-EEBD7DDB4F0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305BFF-475B-46D8-9C12-2D61E01E515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049A0F-40C8-4254-BFE3-A62A6E1D624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0107C5-0FB3-4913-B443-743D8BD4D8F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8BBBB3-B634-410C-828C-B3246E4E768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CF080A-7453-484F-92C1-08C9EB1EC07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090B28-58D0-4849-962D-D49433B183D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6C2E51-0AC9-4D37-A4E7-B25096A030B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0CF038-3489-4D79-B932-AA0EB5FF10D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1E25BC-FEA9-4B50-B6B6-987173B0E57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1456B7-FDCF-446D-A609-4F507EC00F6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7486B4-9418-4390-9777-0D78FFB605F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AACB1A-8EDB-4E3B-A3DF-88699E11A49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704941-E9C7-41A4-A518-B2D49469990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1D78FC-078D-4AA2-8CB1-18617DF130A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CA6B21-8FA5-40CC-8FB3-2AD5C434545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EA99B6-D8A7-40B6-836B-19BB5CFBAD3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0EF56C-78A1-47CB-9207-F6DB0CF07BD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842F48B-871A-4504-9141-4C66B97D451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A99F45D-62CC-4269-AAC4-35C16585D74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693BDE6-23B4-45CA-9AEC-3CBB2D73CCD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9612B9B-2513-4463-AC2C-2CC027217FD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EBEA634-AAA9-4629-B4CD-2C2A05C9B03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F03FBB5-1653-4311-A2E3-2E5FDE5F508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660490-5AC2-4B51-A04C-FA1CF9E7F0E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BB61E4-490B-4099-9C0B-C30BBF2362B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5D8127E-0D68-41C7-8786-1282F119DDC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441C07E5-546B-4872-88E5-624876F03B23}"/>
            </a:ext>
          </a:extLst>
        </xdr:cNvPr>
        <xdr:cNvCxnSpPr/>
      </xdr:nvCxnSpPr>
      <xdr:spPr>
        <a:xfrm flipV="1">
          <a:off x="4086225" y="5600156"/>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2A96D986-98B9-44CF-9AC6-30A5CB47F769}"/>
            </a:ext>
          </a:extLst>
        </xdr:cNvPr>
        <xdr:cNvSpPr txBox="1"/>
      </xdr:nvSpPr>
      <xdr:spPr>
        <a:xfrm>
          <a:off x="4124960"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5F86481A-052E-47A3-B43A-0AE49CAE4616}"/>
            </a:ext>
          </a:extLst>
        </xdr:cNvPr>
        <xdr:cNvCxnSpPr/>
      </xdr:nvCxnSpPr>
      <xdr:spPr>
        <a:xfrm>
          <a:off x="4020820" y="70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ACBA7A52-9C0F-4F0A-9E75-3F2D0FAA5CD3}"/>
            </a:ext>
          </a:extLst>
        </xdr:cNvPr>
        <xdr:cNvSpPr txBox="1"/>
      </xdr:nvSpPr>
      <xdr:spPr>
        <a:xfrm>
          <a:off x="412496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8AA783C2-C5C6-4DA0-934A-F034FF908462}"/>
            </a:ext>
          </a:extLst>
        </xdr:cNvPr>
        <xdr:cNvCxnSpPr/>
      </xdr:nvCxnSpPr>
      <xdr:spPr>
        <a:xfrm>
          <a:off x="402082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7C40A36C-8CBA-411F-A7AE-FCBF8C46F574}"/>
            </a:ext>
          </a:extLst>
        </xdr:cNvPr>
        <xdr:cNvSpPr txBox="1"/>
      </xdr:nvSpPr>
      <xdr:spPr>
        <a:xfrm>
          <a:off x="4124960" y="6532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390512B3-0A28-4002-B5DD-EA85F0F532CE}"/>
            </a:ext>
          </a:extLst>
        </xdr:cNvPr>
        <xdr:cNvSpPr/>
      </xdr:nvSpPr>
      <xdr:spPr>
        <a:xfrm>
          <a:off x="403606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6F1C43BD-6227-43CB-B672-9780B2CD0A4C}"/>
            </a:ext>
          </a:extLst>
        </xdr:cNvPr>
        <xdr:cNvSpPr/>
      </xdr:nvSpPr>
      <xdr:spPr>
        <a:xfrm>
          <a:off x="3312160" y="649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4F2D61CC-9B25-42A6-B7C6-7853A19EBDE1}"/>
            </a:ext>
          </a:extLst>
        </xdr:cNvPr>
        <xdr:cNvSpPr/>
      </xdr:nvSpPr>
      <xdr:spPr>
        <a:xfrm>
          <a:off x="251460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A50402E1-02F9-4985-A485-392BD2C81BE2}"/>
            </a:ext>
          </a:extLst>
        </xdr:cNvPr>
        <xdr:cNvSpPr/>
      </xdr:nvSpPr>
      <xdr:spPr>
        <a:xfrm>
          <a:off x="17399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C6FC764C-5115-4ACA-8C5B-0A595C3138E5}"/>
            </a:ext>
          </a:extLst>
        </xdr:cNvPr>
        <xdr:cNvSpPr/>
      </xdr:nvSpPr>
      <xdr:spPr>
        <a:xfrm>
          <a:off x="96520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7DBB49-7287-4A7E-9217-7B930145E09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E805A9-25C0-42B9-9CD1-F9CB09DDE75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F69A73-63D6-4F73-8FF4-26D058D7E1F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621B38-B5D7-4A53-9667-788DB0702ED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724F322-38FA-4A54-97FE-4CFC069B3F0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3CBF43A9-002E-46B2-8A8D-6350222D6B2B}"/>
            </a:ext>
          </a:extLst>
        </xdr:cNvPr>
        <xdr:cNvSpPr/>
      </xdr:nvSpPr>
      <xdr:spPr>
        <a:xfrm>
          <a:off x="4036060" y="6505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157678</xdr:rowOff>
    </xdr:from>
    <xdr:ext cx="405111" cy="259045"/>
    <xdr:sp macro="" textlink="">
      <xdr:nvSpPr>
        <xdr:cNvPr id="75" name="【道路】&#10;有形固定資産減価償却率該当値テキスト">
          <a:extLst>
            <a:ext uri="{FF2B5EF4-FFF2-40B4-BE49-F238E27FC236}">
              <a16:creationId xmlns:a16="http://schemas.microsoft.com/office/drawing/2014/main" id="{93FDE1DE-B3A0-4CCC-8F65-5D5CE01AB08F}"/>
            </a:ext>
          </a:extLst>
        </xdr:cNvPr>
        <xdr:cNvSpPr txBox="1"/>
      </xdr:nvSpPr>
      <xdr:spPr>
        <a:xfrm>
          <a:off x="4124960" y="636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a:extLst>
            <a:ext uri="{FF2B5EF4-FFF2-40B4-BE49-F238E27FC236}">
              <a16:creationId xmlns:a16="http://schemas.microsoft.com/office/drawing/2014/main" id="{08120370-DBAA-409F-A25D-9DE37EC2C227}"/>
            </a:ext>
          </a:extLst>
        </xdr:cNvPr>
        <xdr:cNvSpPr/>
      </xdr:nvSpPr>
      <xdr:spPr>
        <a:xfrm>
          <a:off x="3312160" y="6472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F22F52F4-9FED-48D2-B09B-8917854FD858}"/>
            </a:ext>
          </a:extLst>
        </xdr:cNvPr>
        <xdr:cNvCxnSpPr/>
      </xdr:nvCxnSpPr>
      <xdr:spPr>
        <a:xfrm>
          <a:off x="3355340" y="6523264"/>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C32F4E1-46E1-4C97-808E-4B8833CC275A}"/>
            </a:ext>
          </a:extLst>
        </xdr:cNvPr>
        <xdr:cNvSpPr/>
      </xdr:nvSpPr>
      <xdr:spPr>
        <a:xfrm>
          <a:off x="251460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152944</xdr:rowOff>
    </xdr:to>
    <xdr:cxnSp macro="">
      <xdr:nvCxnSpPr>
        <xdr:cNvPr id="79" name="直線コネクタ 78">
          <a:extLst>
            <a:ext uri="{FF2B5EF4-FFF2-40B4-BE49-F238E27FC236}">
              <a16:creationId xmlns:a16="http://schemas.microsoft.com/office/drawing/2014/main" id="{64071414-1D77-43C6-A04B-6624A7B375E5}"/>
            </a:ext>
          </a:extLst>
        </xdr:cNvPr>
        <xdr:cNvCxnSpPr/>
      </xdr:nvCxnSpPr>
      <xdr:spPr>
        <a:xfrm>
          <a:off x="2565400" y="6495505"/>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80" name="楕円 79">
          <a:extLst>
            <a:ext uri="{FF2B5EF4-FFF2-40B4-BE49-F238E27FC236}">
              <a16:creationId xmlns:a16="http://schemas.microsoft.com/office/drawing/2014/main" id="{6928F96B-726E-4CF2-ABA6-3881FC20E480}"/>
            </a:ext>
          </a:extLst>
        </xdr:cNvPr>
        <xdr:cNvSpPr/>
      </xdr:nvSpPr>
      <xdr:spPr>
        <a:xfrm>
          <a:off x="17399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95794</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3248DDBD-52E2-42FF-8682-5704AE170155}"/>
            </a:ext>
          </a:extLst>
        </xdr:cNvPr>
        <xdr:cNvCxnSpPr/>
      </xdr:nvCxnSpPr>
      <xdr:spPr>
        <a:xfrm>
          <a:off x="1790700" y="6466114"/>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a:extLst>
            <a:ext uri="{FF2B5EF4-FFF2-40B4-BE49-F238E27FC236}">
              <a16:creationId xmlns:a16="http://schemas.microsoft.com/office/drawing/2014/main" id="{6E9D11B3-B675-4C91-B592-6C04E47FA870}"/>
            </a:ext>
          </a:extLst>
        </xdr:cNvPr>
        <xdr:cNvSpPr/>
      </xdr:nvSpPr>
      <xdr:spPr>
        <a:xfrm>
          <a:off x="965200" y="6513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95794</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0EAB8AF4-9273-4A03-8770-B267D9B23838}"/>
            </a:ext>
          </a:extLst>
        </xdr:cNvPr>
        <xdr:cNvCxnSpPr/>
      </xdr:nvCxnSpPr>
      <xdr:spPr>
        <a:xfrm flipV="1">
          <a:off x="1008380" y="6466114"/>
          <a:ext cx="78232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a:extLst>
            <a:ext uri="{FF2B5EF4-FFF2-40B4-BE49-F238E27FC236}">
              <a16:creationId xmlns:a16="http://schemas.microsoft.com/office/drawing/2014/main" id="{D0103811-F97F-4EF3-B37B-0EAE0C370582}"/>
            </a:ext>
          </a:extLst>
        </xdr:cNvPr>
        <xdr:cNvSpPr txBox="1"/>
      </xdr:nvSpPr>
      <xdr:spPr>
        <a:xfrm>
          <a:off x="317056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a:extLst>
            <a:ext uri="{FF2B5EF4-FFF2-40B4-BE49-F238E27FC236}">
              <a16:creationId xmlns:a16="http://schemas.microsoft.com/office/drawing/2014/main" id="{F70193A0-E56F-4AAE-8E54-35D6528783CD}"/>
            </a:ext>
          </a:extLst>
        </xdr:cNvPr>
        <xdr:cNvSpPr txBox="1"/>
      </xdr:nvSpPr>
      <xdr:spPr>
        <a:xfrm>
          <a:off x="238570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268C4C49-7C32-4D0C-AC9A-A3C1FDC52534}"/>
            </a:ext>
          </a:extLst>
        </xdr:cNvPr>
        <xdr:cNvSpPr txBox="1"/>
      </xdr:nvSpPr>
      <xdr:spPr>
        <a:xfrm>
          <a:off x="16110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E177D01A-DD7F-40B6-803B-3199FB95F246}"/>
            </a:ext>
          </a:extLst>
        </xdr:cNvPr>
        <xdr:cNvSpPr txBox="1"/>
      </xdr:nvSpPr>
      <xdr:spPr>
        <a:xfrm>
          <a:off x="8363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48821</xdr:rowOff>
    </xdr:from>
    <xdr:ext cx="405111" cy="259045"/>
    <xdr:sp macro="" textlink="">
      <xdr:nvSpPr>
        <xdr:cNvPr id="88" name="n_1mainValue【道路】&#10;有形固定資産減価償却率">
          <a:extLst>
            <a:ext uri="{FF2B5EF4-FFF2-40B4-BE49-F238E27FC236}">
              <a16:creationId xmlns:a16="http://schemas.microsoft.com/office/drawing/2014/main" id="{6EFD2AF1-091E-4B57-A68E-526BDC8B76AA}"/>
            </a:ext>
          </a:extLst>
        </xdr:cNvPr>
        <xdr:cNvSpPr txBox="1"/>
      </xdr:nvSpPr>
      <xdr:spPr>
        <a:xfrm>
          <a:off x="317056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21063</xdr:rowOff>
    </xdr:from>
    <xdr:ext cx="405111" cy="259045"/>
    <xdr:sp macro="" textlink="">
      <xdr:nvSpPr>
        <xdr:cNvPr id="89" name="n_2mainValue【道路】&#10;有形固定資産減価償却率">
          <a:extLst>
            <a:ext uri="{FF2B5EF4-FFF2-40B4-BE49-F238E27FC236}">
              <a16:creationId xmlns:a16="http://schemas.microsoft.com/office/drawing/2014/main" id="{B1B2EF06-0D2D-4949-888B-B671E254CC7A}"/>
            </a:ext>
          </a:extLst>
        </xdr:cNvPr>
        <xdr:cNvSpPr txBox="1"/>
      </xdr:nvSpPr>
      <xdr:spPr>
        <a:xfrm>
          <a:off x="2385704"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163121</xdr:rowOff>
    </xdr:from>
    <xdr:ext cx="405111" cy="259045"/>
    <xdr:sp macro="" textlink="">
      <xdr:nvSpPr>
        <xdr:cNvPr id="90" name="n_3mainValue【道路】&#10;有形固定資産減価償却率">
          <a:extLst>
            <a:ext uri="{FF2B5EF4-FFF2-40B4-BE49-F238E27FC236}">
              <a16:creationId xmlns:a16="http://schemas.microsoft.com/office/drawing/2014/main" id="{6A9D5964-A8A4-4548-AC50-727D531F0DBE}"/>
            </a:ext>
          </a:extLst>
        </xdr:cNvPr>
        <xdr:cNvSpPr txBox="1"/>
      </xdr:nvSpPr>
      <xdr:spPr>
        <a:xfrm>
          <a:off x="161100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道路】&#10;有形固定資産減価償却率">
          <a:extLst>
            <a:ext uri="{FF2B5EF4-FFF2-40B4-BE49-F238E27FC236}">
              <a16:creationId xmlns:a16="http://schemas.microsoft.com/office/drawing/2014/main" id="{2B66A5CA-C516-4CCF-806C-7A92DE30A0DA}"/>
            </a:ext>
          </a:extLst>
        </xdr:cNvPr>
        <xdr:cNvSpPr txBox="1"/>
      </xdr:nvSpPr>
      <xdr:spPr>
        <a:xfrm>
          <a:off x="83630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CF67FE4-4C0C-48D8-B6C1-4F11FE05069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DBFED2A-FB33-40A7-8894-D5164A38670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6C94803-9F45-450A-825B-919359C5C8A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275DC97-7720-453B-8D5D-62C8DCD410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C95A2F-760C-44BA-A0C4-DA0D16D3D9D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B33260-3210-48DB-B38A-565119F7332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A430FF1-B571-4537-BF85-4FFC0FAF837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1C1814B-6594-43FE-83AE-7328C0BCCFC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946A000-C890-44B0-A0EB-7F50717B54A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5D68D09-9A47-4BAF-8F52-BF47AA24A37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3AA6D9E-6DDA-4CB2-B2DE-D367095D777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647DC08-97B0-4BB0-82F6-4DBF3875460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B58B4AC-F511-4D64-A62D-65AD928DACD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8FD6037-62E2-48D4-B66F-423F420ED76A}"/>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8FE8138-FE3E-4785-93E9-A320214634E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04F7519-90DA-420E-970D-D20086F35E14}"/>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0877C79-DCA4-42B5-BEA8-F0902D796E6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DF74F42D-9508-4A1D-AF8E-30F55B9ECAA6}"/>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AB2B9FF-FDB1-4CCF-AF6D-8A2900B4F82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5EB8CEB2-79F6-4BB7-8788-3672C077550F}"/>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CDACD37-E288-4845-B3AD-C460D17615F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64DA213-670D-4902-A6A6-D1D222DFF4EC}"/>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55D2826-8DEF-4ABE-9EFE-F5C6CE160F9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D0C31753-7C55-45A1-88B6-BC87D81D7561}"/>
            </a:ext>
          </a:extLst>
        </xdr:cNvPr>
        <xdr:cNvCxnSpPr/>
      </xdr:nvCxnSpPr>
      <xdr:spPr>
        <a:xfrm flipV="1">
          <a:off x="9219565" y="5804319"/>
          <a:ext cx="0" cy="127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413C93F4-5201-4FC7-BB8C-DDA771F807AE}"/>
            </a:ext>
          </a:extLst>
        </xdr:cNvPr>
        <xdr:cNvSpPr txBox="1"/>
      </xdr:nvSpPr>
      <xdr:spPr>
        <a:xfrm>
          <a:off x="9258300" y="70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C8885EFB-646D-4CBB-9A60-0CC011EC8AC3}"/>
            </a:ext>
          </a:extLst>
        </xdr:cNvPr>
        <xdr:cNvCxnSpPr/>
      </xdr:nvCxnSpPr>
      <xdr:spPr>
        <a:xfrm>
          <a:off x="9154160" y="7078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6B0DE33D-6166-43F2-B273-35CDF0B0E3B2}"/>
            </a:ext>
          </a:extLst>
        </xdr:cNvPr>
        <xdr:cNvSpPr txBox="1"/>
      </xdr:nvSpPr>
      <xdr:spPr>
        <a:xfrm>
          <a:off x="9258300" y="55833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B4E48D22-1DD7-4853-9011-6509A97D455B}"/>
            </a:ext>
          </a:extLst>
        </xdr:cNvPr>
        <xdr:cNvCxnSpPr/>
      </xdr:nvCxnSpPr>
      <xdr:spPr>
        <a:xfrm>
          <a:off x="9154160" y="5804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a:extLst>
            <a:ext uri="{FF2B5EF4-FFF2-40B4-BE49-F238E27FC236}">
              <a16:creationId xmlns:a16="http://schemas.microsoft.com/office/drawing/2014/main" id="{110D7421-9B26-418F-B912-4295412706D9}"/>
            </a:ext>
          </a:extLst>
        </xdr:cNvPr>
        <xdr:cNvSpPr txBox="1"/>
      </xdr:nvSpPr>
      <xdr:spPr>
        <a:xfrm>
          <a:off x="9258300" y="6939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49500867-C896-4586-B036-94300320A2CA}"/>
            </a:ext>
          </a:extLst>
        </xdr:cNvPr>
        <xdr:cNvSpPr/>
      </xdr:nvSpPr>
      <xdr:spPr>
        <a:xfrm>
          <a:off x="9192260" y="6961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2B5402AD-4CDB-4C9C-855B-BC01706C8ABC}"/>
            </a:ext>
          </a:extLst>
        </xdr:cNvPr>
        <xdr:cNvSpPr/>
      </xdr:nvSpPr>
      <xdr:spPr>
        <a:xfrm>
          <a:off x="8445500" y="695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D8E4741B-3325-4D3C-8100-37FC71F25140}"/>
            </a:ext>
          </a:extLst>
        </xdr:cNvPr>
        <xdr:cNvSpPr/>
      </xdr:nvSpPr>
      <xdr:spPr>
        <a:xfrm>
          <a:off x="7670800" y="6940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0BC05642-7E3A-4D8B-95B3-406C681B2BBD}"/>
            </a:ext>
          </a:extLst>
        </xdr:cNvPr>
        <xdr:cNvSpPr/>
      </xdr:nvSpPr>
      <xdr:spPr>
        <a:xfrm>
          <a:off x="6873240" y="6959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13C4D09D-7F04-4181-B8FE-38EF3152F3DA}"/>
            </a:ext>
          </a:extLst>
        </xdr:cNvPr>
        <xdr:cNvSpPr/>
      </xdr:nvSpPr>
      <xdr:spPr>
        <a:xfrm>
          <a:off x="6098540" y="6957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78EED2-2810-4D5D-8043-11067391758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FE0E0F-5688-4CF8-A9A2-0484033E29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4E5AFE-2399-4EEE-9A32-942715393A8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154E5C-E3D5-4176-99FE-8A5A3A03132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1173426-0A9F-4819-9114-3EE0312E43F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60142</xdr:rowOff>
    </xdr:from>
    <xdr:to>
      <xdr:col>55</xdr:col>
      <xdr:colOff>50800</xdr:colOff>
      <xdr:row>41</xdr:row>
      <xdr:rowOff>161742</xdr:rowOff>
    </xdr:to>
    <xdr:sp macro="" textlink="">
      <xdr:nvSpPr>
        <xdr:cNvPr id="131" name="楕円 130">
          <a:extLst>
            <a:ext uri="{FF2B5EF4-FFF2-40B4-BE49-F238E27FC236}">
              <a16:creationId xmlns:a16="http://schemas.microsoft.com/office/drawing/2014/main" id="{9F2B4E69-AFD1-46C4-8C66-455CAC03A441}"/>
            </a:ext>
          </a:extLst>
        </xdr:cNvPr>
        <xdr:cNvSpPr/>
      </xdr:nvSpPr>
      <xdr:spPr>
        <a:xfrm>
          <a:off x="9192260" y="6933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19519</xdr:rowOff>
    </xdr:from>
    <xdr:ext cx="534377" cy="259045"/>
    <xdr:sp macro="" textlink="">
      <xdr:nvSpPr>
        <xdr:cNvPr id="132" name="【道路】&#10;一人当たり延長該当値テキスト">
          <a:extLst>
            <a:ext uri="{FF2B5EF4-FFF2-40B4-BE49-F238E27FC236}">
              <a16:creationId xmlns:a16="http://schemas.microsoft.com/office/drawing/2014/main" id="{DF9145F5-A8EC-4B8A-BF09-624BA14B2BE0}"/>
            </a:ext>
          </a:extLst>
        </xdr:cNvPr>
        <xdr:cNvSpPr txBox="1"/>
      </xdr:nvSpPr>
      <xdr:spPr>
        <a:xfrm>
          <a:off x="9258300" y="67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63309</xdr:rowOff>
    </xdr:from>
    <xdr:to>
      <xdr:col>50</xdr:col>
      <xdr:colOff>165100</xdr:colOff>
      <xdr:row>41</xdr:row>
      <xdr:rowOff>164909</xdr:rowOff>
    </xdr:to>
    <xdr:sp macro="" textlink="">
      <xdr:nvSpPr>
        <xdr:cNvPr id="133" name="楕円 132">
          <a:extLst>
            <a:ext uri="{FF2B5EF4-FFF2-40B4-BE49-F238E27FC236}">
              <a16:creationId xmlns:a16="http://schemas.microsoft.com/office/drawing/2014/main" id="{08B7F2A4-3609-48F0-9A99-2DAAC60B5C62}"/>
            </a:ext>
          </a:extLst>
        </xdr:cNvPr>
        <xdr:cNvSpPr/>
      </xdr:nvSpPr>
      <xdr:spPr>
        <a:xfrm>
          <a:off x="8445500" y="69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110942</xdr:rowOff>
    </xdr:from>
    <xdr:to>
      <xdr:col>55</xdr:col>
      <xdr:colOff>0</xdr:colOff>
      <xdr:row>41</xdr:row>
      <xdr:rowOff>114109</xdr:rowOff>
    </xdr:to>
    <xdr:cxnSp macro="">
      <xdr:nvCxnSpPr>
        <xdr:cNvPr id="134" name="直線コネクタ 133">
          <a:extLst>
            <a:ext uri="{FF2B5EF4-FFF2-40B4-BE49-F238E27FC236}">
              <a16:creationId xmlns:a16="http://schemas.microsoft.com/office/drawing/2014/main" id="{9D4DD1B3-6CCB-478C-BA2E-62BC0EDFFAD4}"/>
            </a:ext>
          </a:extLst>
        </xdr:cNvPr>
        <xdr:cNvCxnSpPr/>
      </xdr:nvCxnSpPr>
      <xdr:spPr>
        <a:xfrm flipV="1">
          <a:off x="8496300" y="6984182"/>
          <a:ext cx="7239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66163</xdr:rowOff>
    </xdr:from>
    <xdr:to>
      <xdr:col>46</xdr:col>
      <xdr:colOff>38100</xdr:colOff>
      <xdr:row>41</xdr:row>
      <xdr:rowOff>167763</xdr:rowOff>
    </xdr:to>
    <xdr:sp macro="" textlink="">
      <xdr:nvSpPr>
        <xdr:cNvPr id="135" name="楕円 134">
          <a:extLst>
            <a:ext uri="{FF2B5EF4-FFF2-40B4-BE49-F238E27FC236}">
              <a16:creationId xmlns:a16="http://schemas.microsoft.com/office/drawing/2014/main" id="{E1E2806C-4B48-415F-8E85-A1FA36206723}"/>
            </a:ext>
          </a:extLst>
        </xdr:cNvPr>
        <xdr:cNvSpPr/>
      </xdr:nvSpPr>
      <xdr:spPr>
        <a:xfrm>
          <a:off x="7670800" y="6939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114109</xdr:rowOff>
    </xdr:from>
    <xdr:to>
      <xdr:col>50</xdr:col>
      <xdr:colOff>114300</xdr:colOff>
      <xdr:row>41</xdr:row>
      <xdr:rowOff>116963</xdr:rowOff>
    </xdr:to>
    <xdr:cxnSp macro="">
      <xdr:nvCxnSpPr>
        <xdr:cNvPr id="136" name="直線コネクタ 135">
          <a:extLst>
            <a:ext uri="{FF2B5EF4-FFF2-40B4-BE49-F238E27FC236}">
              <a16:creationId xmlns:a16="http://schemas.microsoft.com/office/drawing/2014/main" id="{1F37474D-83E5-45C5-B46A-6E254B4E7E70}"/>
            </a:ext>
          </a:extLst>
        </xdr:cNvPr>
        <xdr:cNvCxnSpPr/>
      </xdr:nvCxnSpPr>
      <xdr:spPr>
        <a:xfrm flipV="1">
          <a:off x="7713980" y="6987349"/>
          <a:ext cx="78232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67188</xdr:rowOff>
    </xdr:from>
    <xdr:to>
      <xdr:col>41</xdr:col>
      <xdr:colOff>101600</xdr:colOff>
      <xdr:row>41</xdr:row>
      <xdr:rowOff>168788</xdr:rowOff>
    </xdr:to>
    <xdr:sp macro="" textlink="">
      <xdr:nvSpPr>
        <xdr:cNvPr id="137" name="楕円 136">
          <a:extLst>
            <a:ext uri="{FF2B5EF4-FFF2-40B4-BE49-F238E27FC236}">
              <a16:creationId xmlns:a16="http://schemas.microsoft.com/office/drawing/2014/main" id="{32BEAADF-25CE-4A84-8ABC-99195614652B}"/>
            </a:ext>
          </a:extLst>
        </xdr:cNvPr>
        <xdr:cNvSpPr/>
      </xdr:nvSpPr>
      <xdr:spPr>
        <a:xfrm>
          <a:off x="6873240" y="6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116963</xdr:rowOff>
    </xdr:from>
    <xdr:to>
      <xdr:col>45</xdr:col>
      <xdr:colOff>177800</xdr:colOff>
      <xdr:row>41</xdr:row>
      <xdr:rowOff>117988</xdr:rowOff>
    </xdr:to>
    <xdr:cxnSp macro="">
      <xdr:nvCxnSpPr>
        <xdr:cNvPr id="138" name="直線コネクタ 137">
          <a:extLst>
            <a:ext uri="{FF2B5EF4-FFF2-40B4-BE49-F238E27FC236}">
              <a16:creationId xmlns:a16="http://schemas.microsoft.com/office/drawing/2014/main" id="{D13AC58D-DA7E-4A89-90B6-1CE990BA6AE7}"/>
            </a:ext>
          </a:extLst>
        </xdr:cNvPr>
        <xdr:cNvCxnSpPr/>
      </xdr:nvCxnSpPr>
      <xdr:spPr>
        <a:xfrm flipV="1">
          <a:off x="6924040" y="6990203"/>
          <a:ext cx="78994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97923</xdr:rowOff>
    </xdr:from>
    <xdr:to>
      <xdr:col>36</xdr:col>
      <xdr:colOff>165100</xdr:colOff>
      <xdr:row>42</xdr:row>
      <xdr:rowOff>28073</xdr:rowOff>
    </xdr:to>
    <xdr:sp macro="" textlink="">
      <xdr:nvSpPr>
        <xdr:cNvPr id="139" name="楕円 138">
          <a:extLst>
            <a:ext uri="{FF2B5EF4-FFF2-40B4-BE49-F238E27FC236}">
              <a16:creationId xmlns:a16="http://schemas.microsoft.com/office/drawing/2014/main" id="{8D0DE21F-94C1-4B45-A846-5261AD88BC54}"/>
            </a:ext>
          </a:extLst>
        </xdr:cNvPr>
        <xdr:cNvSpPr/>
      </xdr:nvSpPr>
      <xdr:spPr>
        <a:xfrm>
          <a:off x="6098540" y="6971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117988</xdr:rowOff>
    </xdr:from>
    <xdr:to>
      <xdr:col>41</xdr:col>
      <xdr:colOff>50800</xdr:colOff>
      <xdr:row>41</xdr:row>
      <xdr:rowOff>148723</xdr:rowOff>
    </xdr:to>
    <xdr:cxnSp macro="">
      <xdr:nvCxnSpPr>
        <xdr:cNvPr id="140" name="直線コネクタ 139">
          <a:extLst>
            <a:ext uri="{FF2B5EF4-FFF2-40B4-BE49-F238E27FC236}">
              <a16:creationId xmlns:a16="http://schemas.microsoft.com/office/drawing/2014/main" id="{77480AC9-06A9-4D51-ACF0-651FE59D36EB}"/>
            </a:ext>
          </a:extLst>
        </xdr:cNvPr>
        <xdr:cNvCxnSpPr/>
      </xdr:nvCxnSpPr>
      <xdr:spPr>
        <a:xfrm flipV="1">
          <a:off x="6149340" y="6991228"/>
          <a:ext cx="774700" cy="3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a:extLst>
            <a:ext uri="{FF2B5EF4-FFF2-40B4-BE49-F238E27FC236}">
              <a16:creationId xmlns:a16="http://schemas.microsoft.com/office/drawing/2014/main" id="{A751FF3C-DFA9-43F7-86D9-F89C9D006BCC}"/>
            </a:ext>
          </a:extLst>
        </xdr:cNvPr>
        <xdr:cNvSpPr txBox="1"/>
      </xdr:nvSpPr>
      <xdr:spPr>
        <a:xfrm>
          <a:off x="8239271" y="7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42" name="n_2aveValue【道路】&#10;一人当たり延長">
          <a:extLst>
            <a:ext uri="{FF2B5EF4-FFF2-40B4-BE49-F238E27FC236}">
              <a16:creationId xmlns:a16="http://schemas.microsoft.com/office/drawing/2014/main" id="{F11EFEB3-52AE-4B95-B128-41CBE729B2FE}"/>
            </a:ext>
          </a:extLst>
        </xdr:cNvPr>
        <xdr:cNvSpPr txBox="1"/>
      </xdr:nvSpPr>
      <xdr:spPr>
        <a:xfrm>
          <a:off x="7477271" y="70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a:extLst>
            <a:ext uri="{FF2B5EF4-FFF2-40B4-BE49-F238E27FC236}">
              <a16:creationId xmlns:a16="http://schemas.microsoft.com/office/drawing/2014/main" id="{6E51686F-0D1B-4032-A0FE-05F67416EB96}"/>
            </a:ext>
          </a:extLst>
        </xdr:cNvPr>
        <xdr:cNvSpPr txBox="1"/>
      </xdr:nvSpPr>
      <xdr:spPr>
        <a:xfrm>
          <a:off x="6702571" y="70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36A24293-5EB1-4286-883C-0F3A215942EB}"/>
            </a:ext>
          </a:extLst>
        </xdr:cNvPr>
        <xdr:cNvSpPr txBox="1"/>
      </xdr:nvSpPr>
      <xdr:spPr>
        <a:xfrm>
          <a:off x="5905011" y="67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9986</xdr:rowOff>
    </xdr:from>
    <xdr:ext cx="534377" cy="259045"/>
    <xdr:sp macro="" textlink="">
      <xdr:nvSpPr>
        <xdr:cNvPr id="145" name="n_1mainValue【道路】&#10;一人当たり延長">
          <a:extLst>
            <a:ext uri="{FF2B5EF4-FFF2-40B4-BE49-F238E27FC236}">
              <a16:creationId xmlns:a16="http://schemas.microsoft.com/office/drawing/2014/main" id="{A5B835EC-8F98-4D00-AD2C-0E34FF5129B1}"/>
            </a:ext>
          </a:extLst>
        </xdr:cNvPr>
        <xdr:cNvSpPr txBox="1"/>
      </xdr:nvSpPr>
      <xdr:spPr>
        <a:xfrm>
          <a:off x="8239271" y="67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12840</xdr:rowOff>
    </xdr:from>
    <xdr:ext cx="534377" cy="259045"/>
    <xdr:sp macro="" textlink="">
      <xdr:nvSpPr>
        <xdr:cNvPr id="146" name="n_2mainValue【道路】&#10;一人当たり延長">
          <a:extLst>
            <a:ext uri="{FF2B5EF4-FFF2-40B4-BE49-F238E27FC236}">
              <a16:creationId xmlns:a16="http://schemas.microsoft.com/office/drawing/2014/main" id="{26583876-A63C-4E02-871E-48F53F9444BE}"/>
            </a:ext>
          </a:extLst>
        </xdr:cNvPr>
        <xdr:cNvSpPr txBox="1"/>
      </xdr:nvSpPr>
      <xdr:spPr>
        <a:xfrm>
          <a:off x="7477271" y="67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13865</xdr:rowOff>
    </xdr:from>
    <xdr:ext cx="534377" cy="259045"/>
    <xdr:sp macro="" textlink="">
      <xdr:nvSpPr>
        <xdr:cNvPr id="147" name="n_3mainValue【道路】&#10;一人当たり延長">
          <a:extLst>
            <a:ext uri="{FF2B5EF4-FFF2-40B4-BE49-F238E27FC236}">
              <a16:creationId xmlns:a16="http://schemas.microsoft.com/office/drawing/2014/main" id="{ED7B887F-9944-4D7F-8D96-4EFDB4F5D40F}"/>
            </a:ext>
          </a:extLst>
        </xdr:cNvPr>
        <xdr:cNvSpPr txBox="1"/>
      </xdr:nvSpPr>
      <xdr:spPr>
        <a:xfrm>
          <a:off x="6702571" y="67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19200</xdr:rowOff>
    </xdr:from>
    <xdr:ext cx="534377" cy="259045"/>
    <xdr:sp macro="" textlink="">
      <xdr:nvSpPr>
        <xdr:cNvPr id="148" name="n_4mainValue【道路】&#10;一人当たり延長">
          <a:extLst>
            <a:ext uri="{FF2B5EF4-FFF2-40B4-BE49-F238E27FC236}">
              <a16:creationId xmlns:a16="http://schemas.microsoft.com/office/drawing/2014/main" id="{4D7821CF-DFAE-486D-84AA-99B2AB30EAD7}"/>
            </a:ext>
          </a:extLst>
        </xdr:cNvPr>
        <xdr:cNvSpPr txBox="1"/>
      </xdr:nvSpPr>
      <xdr:spPr>
        <a:xfrm>
          <a:off x="5905011" y="70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0EA35F7-0B4D-4DED-8910-4EED0DB468E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FF90AB-2218-4779-A2BF-FF1D21CF60B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5EF7239-3507-49E3-817A-86084B94DDB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EB358E7-BCC0-4626-827C-0865B24A49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70A6B3F-8D33-47EE-9AB1-31B68AA254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2328345-DB64-42E6-8DAA-F79B99984D5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E42BE2-71D0-4B46-9A98-700F515EDC5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FEB76E0-C858-4439-BEE7-9A4CE588045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AE5D4D9-A77C-4591-9AE4-8CC469792E3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01F17F5-12B8-4E7D-9C74-2E1BF2B3F20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A536AF3-1FA8-4EFA-9491-D542716EBF4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96C4503-771D-4480-AE0C-AE6441F234F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82E0C75-D4E5-493D-A51B-C28B91D0FA1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CE9E637-9E59-4204-AB48-EC7AEBCFA5B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4477039-02EF-42CA-B1E8-81F080DCE8C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E09EAE3-4895-4B3B-98B2-97829A3DDB1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6989003-67B8-4803-BA7F-95EC04D6002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69AB948-6E7A-44BF-8105-476025D4D23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5070F1-A958-4979-8D3D-0B5496366BF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A22CE02-58A7-4E4E-A256-41472A24CD5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63BA678-A887-4C9A-ABC0-95118EF6DB1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4CAD36F-EC66-498D-B10E-536D17D4B00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19C2A63-BC38-4A7E-9D22-6F59BBDC554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56C8A94-D356-4655-9D15-E002B5A1D1A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EA3769E-21E6-4D26-A90B-59967963998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C161AAB0-74B2-4297-8595-CBFA171E48C7}"/>
            </a:ext>
          </a:extLst>
        </xdr:cNvPr>
        <xdr:cNvCxnSpPr/>
      </xdr:nvCxnSpPr>
      <xdr:spPr>
        <a:xfrm flipV="1">
          <a:off x="4086225" y="931164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D118B5C-9347-4E21-8B3E-5E2CA5548BBC}"/>
            </a:ext>
          </a:extLst>
        </xdr:cNvPr>
        <xdr:cNvSpPr txBox="1"/>
      </xdr:nvSpPr>
      <xdr:spPr>
        <a:xfrm>
          <a:off x="4124960" y="107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3ED0A888-99F9-42A5-82AE-9E9C723A103A}"/>
            </a:ext>
          </a:extLst>
        </xdr:cNvPr>
        <xdr:cNvCxnSpPr/>
      </xdr:nvCxnSpPr>
      <xdr:spPr>
        <a:xfrm>
          <a:off x="4020820" y="1078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17DA0F0-2B91-4E3B-8C4D-D1E99C38C03C}"/>
            </a:ext>
          </a:extLst>
        </xdr:cNvPr>
        <xdr:cNvSpPr txBox="1"/>
      </xdr:nvSpPr>
      <xdr:spPr>
        <a:xfrm>
          <a:off x="4124960" y="9090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B023662D-DF94-42E3-BC85-D4EA312F1942}"/>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9838A2A-E86F-4AB3-B773-D60DBAFB4984}"/>
            </a:ext>
          </a:extLst>
        </xdr:cNvPr>
        <xdr:cNvSpPr txBox="1"/>
      </xdr:nvSpPr>
      <xdr:spPr>
        <a:xfrm>
          <a:off x="4124960" y="10024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BD78D321-5BF8-44A7-96C1-1A99C2C0D5EC}"/>
            </a:ext>
          </a:extLst>
        </xdr:cNvPr>
        <xdr:cNvSpPr/>
      </xdr:nvSpPr>
      <xdr:spPr>
        <a:xfrm>
          <a:off x="403606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8AACB0F6-C9C6-4907-AA7B-97775C25469A}"/>
            </a:ext>
          </a:extLst>
        </xdr:cNvPr>
        <xdr:cNvSpPr/>
      </xdr:nvSpPr>
      <xdr:spPr>
        <a:xfrm>
          <a:off x="331216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6EA7A507-8AB5-44A5-B8C3-D3A3212B5281}"/>
            </a:ext>
          </a:extLst>
        </xdr:cNvPr>
        <xdr:cNvSpPr/>
      </xdr:nvSpPr>
      <xdr:spPr>
        <a:xfrm>
          <a:off x="25146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215AE8BA-AF1B-41D8-954E-0B99D93AB961}"/>
            </a:ext>
          </a:extLst>
        </xdr:cNvPr>
        <xdr:cNvSpPr/>
      </xdr:nvSpPr>
      <xdr:spPr>
        <a:xfrm>
          <a:off x="1739900" y="10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BC2AA6EC-30E0-416D-9DE9-F38EECE574FF}"/>
            </a:ext>
          </a:extLst>
        </xdr:cNvPr>
        <xdr:cNvSpPr/>
      </xdr:nvSpPr>
      <xdr:spPr>
        <a:xfrm>
          <a:off x="965200" y="10044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14E3D5-612C-4E9A-A26A-70C93179803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51465F-8332-445D-936E-9B606702B7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686BBE-DEB1-40B7-91DC-4D5BE65C92B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1D2B79-6BB7-43BA-90C4-F8B0A55A524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4A108D2-A72B-4928-AD7E-3F60DF5B42B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150041</xdr:rowOff>
    </xdr:from>
    <xdr:to>
      <xdr:col>24</xdr:col>
      <xdr:colOff>114300</xdr:colOff>
      <xdr:row>63</xdr:row>
      <xdr:rowOff>80191</xdr:rowOff>
    </xdr:to>
    <xdr:sp macro="" textlink="">
      <xdr:nvSpPr>
        <xdr:cNvPr id="190" name="楕円 189">
          <a:extLst>
            <a:ext uri="{FF2B5EF4-FFF2-40B4-BE49-F238E27FC236}">
              <a16:creationId xmlns:a16="http://schemas.microsoft.com/office/drawing/2014/main" id="{3FB7B2FD-282F-466C-9A2B-1732E592A4B0}"/>
            </a:ext>
          </a:extLst>
        </xdr:cNvPr>
        <xdr:cNvSpPr/>
      </xdr:nvSpPr>
      <xdr:spPr>
        <a:xfrm>
          <a:off x="4036060" y="1054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128468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E996FEB-92C6-4EC5-B762-11DEFFF92305}"/>
            </a:ext>
          </a:extLst>
        </xdr:cNvPr>
        <xdr:cNvSpPr txBox="1"/>
      </xdr:nvSpPr>
      <xdr:spPr>
        <a:xfrm>
          <a:off x="4124960"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2" name="楕円 191">
          <a:extLst>
            <a:ext uri="{FF2B5EF4-FFF2-40B4-BE49-F238E27FC236}">
              <a16:creationId xmlns:a16="http://schemas.microsoft.com/office/drawing/2014/main" id="{2AD88BE1-D063-470C-B2D9-F3CF17CB15A4}"/>
            </a:ext>
          </a:extLst>
        </xdr:cNvPr>
        <xdr:cNvSpPr/>
      </xdr:nvSpPr>
      <xdr:spPr>
        <a:xfrm>
          <a:off x="3312160" y="10532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29391</xdr:rowOff>
    </xdr:to>
    <xdr:cxnSp macro="">
      <xdr:nvCxnSpPr>
        <xdr:cNvPr id="193" name="直線コネクタ 192">
          <a:extLst>
            <a:ext uri="{FF2B5EF4-FFF2-40B4-BE49-F238E27FC236}">
              <a16:creationId xmlns:a16="http://schemas.microsoft.com/office/drawing/2014/main" id="{42D4158E-24E0-467E-AAB2-0ACA86B99FB8}"/>
            </a:ext>
          </a:extLst>
        </xdr:cNvPr>
        <xdr:cNvCxnSpPr/>
      </xdr:nvCxnSpPr>
      <xdr:spPr>
        <a:xfrm>
          <a:off x="3355340" y="10579282"/>
          <a:ext cx="7315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123916</xdr:rowOff>
    </xdr:from>
    <xdr:to>
      <xdr:col>15</xdr:col>
      <xdr:colOff>101600</xdr:colOff>
      <xdr:row>63</xdr:row>
      <xdr:rowOff>54066</xdr:rowOff>
    </xdr:to>
    <xdr:sp macro="" textlink="">
      <xdr:nvSpPr>
        <xdr:cNvPr id="194" name="楕円 193">
          <a:extLst>
            <a:ext uri="{FF2B5EF4-FFF2-40B4-BE49-F238E27FC236}">
              <a16:creationId xmlns:a16="http://schemas.microsoft.com/office/drawing/2014/main" id="{8ADA678E-65B8-42F8-BB4D-0D782E53AB3B}"/>
            </a:ext>
          </a:extLst>
        </xdr:cNvPr>
        <xdr:cNvSpPr/>
      </xdr:nvSpPr>
      <xdr:spPr>
        <a:xfrm>
          <a:off x="2514600" y="10517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3266</xdr:rowOff>
    </xdr:from>
    <xdr:to>
      <xdr:col>19</xdr:col>
      <xdr:colOff>177800</xdr:colOff>
      <xdr:row>63</xdr:row>
      <xdr:rowOff>17962</xdr:rowOff>
    </xdr:to>
    <xdr:cxnSp macro="">
      <xdr:nvCxnSpPr>
        <xdr:cNvPr id="195" name="直線コネクタ 194">
          <a:extLst>
            <a:ext uri="{FF2B5EF4-FFF2-40B4-BE49-F238E27FC236}">
              <a16:creationId xmlns:a16="http://schemas.microsoft.com/office/drawing/2014/main" id="{DB75702A-A263-4174-B588-F877C747A74F}"/>
            </a:ext>
          </a:extLst>
        </xdr:cNvPr>
        <xdr:cNvCxnSpPr/>
      </xdr:nvCxnSpPr>
      <xdr:spPr>
        <a:xfrm>
          <a:off x="2565400" y="10564586"/>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6" name="楕円 195">
          <a:extLst>
            <a:ext uri="{FF2B5EF4-FFF2-40B4-BE49-F238E27FC236}">
              <a16:creationId xmlns:a16="http://schemas.microsoft.com/office/drawing/2014/main" id="{6CD010FE-38B4-40D6-AB9C-D035016A571B}"/>
            </a:ext>
          </a:extLst>
        </xdr:cNvPr>
        <xdr:cNvSpPr/>
      </xdr:nvSpPr>
      <xdr:spPr>
        <a:xfrm>
          <a:off x="173990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63</xdr:row>
      <xdr:rowOff>3266</xdr:rowOff>
    </xdr:to>
    <xdr:cxnSp macro="">
      <xdr:nvCxnSpPr>
        <xdr:cNvPr id="197" name="直線コネクタ 196">
          <a:extLst>
            <a:ext uri="{FF2B5EF4-FFF2-40B4-BE49-F238E27FC236}">
              <a16:creationId xmlns:a16="http://schemas.microsoft.com/office/drawing/2014/main" id="{3E126373-9C52-4786-9710-F3D6C2FDA83E}"/>
            </a:ext>
          </a:extLst>
        </xdr:cNvPr>
        <xdr:cNvCxnSpPr/>
      </xdr:nvCxnSpPr>
      <xdr:spPr>
        <a:xfrm>
          <a:off x="1790700" y="10524308"/>
          <a:ext cx="7747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96157</xdr:rowOff>
    </xdr:from>
    <xdr:to>
      <xdr:col>6</xdr:col>
      <xdr:colOff>38100</xdr:colOff>
      <xdr:row>63</xdr:row>
      <xdr:rowOff>26307</xdr:rowOff>
    </xdr:to>
    <xdr:sp macro="" textlink="">
      <xdr:nvSpPr>
        <xdr:cNvPr id="198" name="楕円 197">
          <a:extLst>
            <a:ext uri="{FF2B5EF4-FFF2-40B4-BE49-F238E27FC236}">
              <a16:creationId xmlns:a16="http://schemas.microsoft.com/office/drawing/2014/main" id="{CDD44995-8B5C-497F-B532-F100B275521B}"/>
            </a:ext>
          </a:extLst>
        </xdr:cNvPr>
        <xdr:cNvSpPr/>
      </xdr:nvSpPr>
      <xdr:spPr>
        <a:xfrm>
          <a:off x="96520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130628</xdr:rowOff>
    </xdr:from>
    <xdr:to>
      <xdr:col>10</xdr:col>
      <xdr:colOff>114300</xdr:colOff>
      <xdr:row>62</xdr:row>
      <xdr:rowOff>146957</xdr:rowOff>
    </xdr:to>
    <xdr:cxnSp macro="">
      <xdr:nvCxnSpPr>
        <xdr:cNvPr id="199" name="直線コネクタ 198">
          <a:extLst>
            <a:ext uri="{FF2B5EF4-FFF2-40B4-BE49-F238E27FC236}">
              <a16:creationId xmlns:a16="http://schemas.microsoft.com/office/drawing/2014/main" id="{68CC5D06-CC02-4C2E-A349-1E681FDC685F}"/>
            </a:ext>
          </a:extLst>
        </xdr:cNvPr>
        <xdr:cNvCxnSpPr/>
      </xdr:nvCxnSpPr>
      <xdr:spPr>
        <a:xfrm flipV="1">
          <a:off x="1008380" y="1052430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BFFBD45-26F9-4FDE-B319-8DBB6D64583E}"/>
            </a:ext>
          </a:extLst>
        </xdr:cNvPr>
        <xdr:cNvSpPr txBox="1"/>
      </xdr:nvSpPr>
      <xdr:spPr>
        <a:xfrm>
          <a:off x="317056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3287F22-09E9-404D-8FC8-A6FACF0B9902}"/>
            </a:ext>
          </a:extLst>
        </xdr:cNvPr>
        <xdr:cNvSpPr txBox="1"/>
      </xdr:nvSpPr>
      <xdr:spPr>
        <a:xfrm>
          <a:off x="23857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C3AA166-14E8-4388-8FD5-29EAD209B1B8}"/>
            </a:ext>
          </a:extLst>
        </xdr:cNvPr>
        <xdr:cNvSpPr txBox="1"/>
      </xdr:nvSpPr>
      <xdr:spPr>
        <a:xfrm>
          <a:off x="16110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3E93497-87BE-42F2-8284-D63546F84178}"/>
            </a:ext>
          </a:extLst>
        </xdr:cNvPr>
        <xdr:cNvSpPr txBox="1"/>
      </xdr:nvSpPr>
      <xdr:spPr>
        <a:xfrm>
          <a:off x="8363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506D69B-C804-487B-8EF6-2D95843B4C9A}"/>
            </a:ext>
          </a:extLst>
        </xdr:cNvPr>
        <xdr:cNvSpPr txBox="1"/>
      </xdr:nvSpPr>
      <xdr:spPr>
        <a:xfrm>
          <a:off x="3170564" y="1062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45193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42AA99A-8213-471F-9D9E-5BE82D7A619F}"/>
            </a:ext>
          </a:extLst>
        </xdr:cNvPr>
        <xdr:cNvSpPr txBox="1"/>
      </xdr:nvSpPr>
      <xdr:spPr>
        <a:xfrm>
          <a:off x="2385704" y="106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810890F8-CD9E-4EE0-9C76-2C9DFC83F646}"/>
            </a:ext>
          </a:extLst>
        </xdr:cNvPr>
        <xdr:cNvSpPr txBox="1"/>
      </xdr:nvSpPr>
      <xdr:spPr>
        <a:xfrm>
          <a:off x="161100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17434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998E894-0C6D-48DE-B8C3-34212CA85099}"/>
            </a:ext>
          </a:extLst>
        </xdr:cNvPr>
        <xdr:cNvSpPr txBox="1"/>
      </xdr:nvSpPr>
      <xdr:spPr>
        <a:xfrm>
          <a:off x="83630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1AFFF77-C2C8-4CA9-8025-47D45AE1765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5C617D4-0A08-4EC0-9FEA-25C8289E259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9A91A26-E392-4075-AEA7-DBE56114BD8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F0EBF90-3488-4F5D-AC9A-7D4469D21E5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21787FE-6B14-4536-88FD-8927E61D675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650AC42-CF55-4078-AB66-D6C443A7A64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1ED5169-3058-4BC6-80B2-BD4160E283E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3352318-7394-43FD-A5A1-03B90A4EEC0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0C3438D-9318-48C2-B9F1-BD3C122E20F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302ECE8-9AF9-4677-843B-FDBBE348A83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6356FFC-C038-40D3-8EAA-5FA817D46E9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43433E54-3C79-4969-9F0A-AD53C1AC069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B4323B8-F09B-42B7-81AD-AFF64D1D80A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C62F0F89-3331-4FAD-81AB-AED91AECB15A}"/>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EB57F2D-BFA1-4F83-B142-314B3A9C7AE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879083C8-F71D-4392-8840-AF3F52FA911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6470E46-DDEB-4A57-8C16-60010A714B5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6B91FF20-6521-42F8-99E6-FCA937650B2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B9DE74E-37D0-422B-BE36-719673AE171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50D279E6-D87B-4C0C-BA60-168FBD667596}"/>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BB7DBA8-F27D-4D5E-979D-60F1CEC3E75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5199CD9F-9E1D-45BA-BA02-594778A3B95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1F167B2B-D045-4D5E-A8E7-7163CA5B31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E22059D1-D144-4AA7-BBCE-5CCF83666A6F}"/>
            </a:ext>
          </a:extLst>
        </xdr:cNvPr>
        <xdr:cNvCxnSpPr/>
      </xdr:nvCxnSpPr>
      <xdr:spPr>
        <a:xfrm flipV="1">
          <a:off x="9219565" y="9291148"/>
          <a:ext cx="0" cy="1508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723D4D68-2D47-4E7E-9C21-831347E7103A}"/>
            </a:ext>
          </a:extLst>
        </xdr:cNvPr>
        <xdr:cNvSpPr txBox="1"/>
      </xdr:nvSpPr>
      <xdr:spPr>
        <a:xfrm>
          <a:off x="9258300" y="108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3E7227B5-20BD-462C-B007-D76E0C21857C}"/>
            </a:ext>
          </a:extLst>
        </xdr:cNvPr>
        <xdr:cNvCxnSpPr/>
      </xdr:nvCxnSpPr>
      <xdr:spPr>
        <a:xfrm>
          <a:off x="9154160" y="1079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B86DE900-B37B-4B54-A449-D759A6E02771}"/>
            </a:ext>
          </a:extLst>
        </xdr:cNvPr>
        <xdr:cNvSpPr txBox="1"/>
      </xdr:nvSpPr>
      <xdr:spPr>
        <a:xfrm>
          <a:off x="9258300" y="90701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AA37FA62-F9C9-48C5-9A29-B95064045698}"/>
            </a:ext>
          </a:extLst>
        </xdr:cNvPr>
        <xdr:cNvCxnSpPr/>
      </xdr:nvCxnSpPr>
      <xdr:spPr>
        <a:xfrm>
          <a:off x="9154160" y="9291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3218D7A3-C203-47B3-A8A7-1EC63EDEE85C}"/>
            </a:ext>
          </a:extLst>
        </xdr:cNvPr>
        <xdr:cNvSpPr txBox="1"/>
      </xdr:nvSpPr>
      <xdr:spPr>
        <a:xfrm>
          <a:off x="9258300" y="10577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E7913D97-071D-4DE4-9906-8AA2180D4506}"/>
            </a:ext>
          </a:extLst>
        </xdr:cNvPr>
        <xdr:cNvSpPr/>
      </xdr:nvSpPr>
      <xdr:spPr>
        <a:xfrm>
          <a:off x="9192260" y="105985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00C56784-1974-4FA3-BF15-3EEFA2B4C2D1}"/>
            </a:ext>
          </a:extLst>
        </xdr:cNvPr>
        <xdr:cNvSpPr/>
      </xdr:nvSpPr>
      <xdr:spPr>
        <a:xfrm>
          <a:off x="8445500" y="105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2BCEBED6-FE47-4AF0-AB27-A0BB6C467BF2}"/>
            </a:ext>
          </a:extLst>
        </xdr:cNvPr>
        <xdr:cNvSpPr/>
      </xdr:nvSpPr>
      <xdr:spPr>
        <a:xfrm>
          <a:off x="7670800" y="10582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309C3B00-A4C8-4B5C-99EF-BF148DBB115C}"/>
            </a:ext>
          </a:extLst>
        </xdr:cNvPr>
        <xdr:cNvSpPr/>
      </xdr:nvSpPr>
      <xdr:spPr>
        <a:xfrm>
          <a:off x="6873240" y="1061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44BE20FE-4842-4E43-9822-20E70A27575D}"/>
            </a:ext>
          </a:extLst>
        </xdr:cNvPr>
        <xdr:cNvSpPr/>
      </xdr:nvSpPr>
      <xdr:spPr>
        <a:xfrm>
          <a:off x="6098540" y="1062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F6810D-4A8F-4CFD-810E-B8E6643AE4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6AF164-E55F-4098-9D5C-8C4FC7C5171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3FC6E5-B23C-4347-AE24-C1466F729A1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E2A13D5-8BDB-4ACE-9859-A2F0DBD846E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F8F256B-D450-46B9-B5EE-8B3FF444639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138811</xdr:rowOff>
    </xdr:from>
    <xdr:to>
      <xdr:col>55</xdr:col>
      <xdr:colOff>50800</xdr:colOff>
      <xdr:row>63</xdr:row>
      <xdr:rowOff>68961</xdr:rowOff>
    </xdr:to>
    <xdr:sp macro="" textlink="">
      <xdr:nvSpPr>
        <xdr:cNvPr id="247" name="楕円 246">
          <a:extLst>
            <a:ext uri="{FF2B5EF4-FFF2-40B4-BE49-F238E27FC236}">
              <a16:creationId xmlns:a16="http://schemas.microsoft.com/office/drawing/2014/main" id="{9D985036-684D-4100-B12D-CFA293355FF1}"/>
            </a:ext>
          </a:extLst>
        </xdr:cNvPr>
        <xdr:cNvSpPr/>
      </xdr:nvSpPr>
      <xdr:spPr>
        <a:xfrm>
          <a:off x="9192260" y="10532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161688</xdr:rowOff>
    </xdr:from>
    <xdr:ext cx="690189" cy="259045"/>
    <xdr:sp macro="" textlink="">
      <xdr:nvSpPr>
        <xdr:cNvPr id="248" name="【橋りょう・トンネル】&#10;一人当たり有形固定資産（償却資産）額該当値テキスト">
          <a:extLst>
            <a:ext uri="{FF2B5EF4-FFF2-40B4-BE49-F238E27FC236}">
              <a16:creationId xmlns:a16="http://schemas.microsoft.com/office/drawing/2014/main" id="{47905737-1999-4E99-865D-B9502DD8D737}"/>
            </a:ext>
          </a:extLst>
        </xdr:cNvPr>
        <xdr:cNvSpPr txBox="1"/>
      </xdr:nvSpPr>
      <xdr:spPr>
        <a:xfrm>
          <a:off x="9258300" y="10387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144667</xdr:rowOff>
    </xdr:from>
    <xdr:to>
      <xdr:col>50</xdr:col>
      <xdr:colOff>165100</xdr:colOff>
      <xdr:row>63</xdr:row>
      <xdr:rowOff>74817</xdr:rowOff>
    </xdr:to>
    <xdr:sp macro="" textlink="">
      <xdr:nvSpPr>
        <xdr:cNvPr id="249" name="楕円 248">
          <a:extLst>
            <a:ext uri="{FF2B5EF4-FFF2-40B4-BE49-F238E27FC236}">
              <a16:creationId xmlns:a16="http://schemas.microsoft.com/office/drawing/2014/main" id="{93808D09-F197-40F4-8782-1E0A40D39D32}"/>
            </a:ext>
          </a:extLst>
        </xdr:cNvPr>
        <xdr:cNvSpPr/>
      </xdr:nvSpPr>
      <xdr:spPr>
        <a:xfrm>
          <a:off x="8445500" y="1053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18161</xdr:rowOff>
    </xdr:from>
    <xdr:to>
      <xdr:col>55</xdr:col>
      <xdr:colOff>0</xdr:colOff>
      <xdr:row>63</xdr:row>
      <xdr:rowOff>24017</xdr:rowOff>
    </xdr:to>
    <xdr:cxnSp macro="">
      <xdr:nvCxnSpPr>
        <xdr:cNvPr id="250" name="直線コネクタ 249">
          <a:extLst>
            <a:ext uri="{FF2B5EF4-FFF2-40B4-BE49-F238E27FC236}">
              <a16:creationId xmlns:a16="http://schemas.microsoft.com/office/drawing/2014/main" id="{5F7FB6DE-9A6B-43CE-8AA4-B78BB610A050}"/>
            </a:ext>
          </a:extLst>
        </xdr:cNvPr>
        <xdr:cNvCxnSpPr/>
      </xdr:nvCxnSpPr>
      <xdr:spPr>
        <a:xfrm flipV="1">
          <a:off x="8496300" y="10579481"/>
          <a:ext cx="7239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151638</xdr:rowOff>
    </xdr:from>
    <xdr:to>
      <xdr:col>46</xdr:col>
      <xdr:colOff>38100</xdr:colOff>
      <xdr:row>63</xdr:row>
      <xdr:rowOff>81788</xdr:rowOff>
    </xdr:to>
    <xdr:sp macro="" textlink="">
      <xdr:nvSpPr>
        <xdr:cNvPr id="251" name="楕円 250">
          <a:extLst>
            <a:ext uri="{FF2B5EF4-FFF2-40B4-BE49-F238E27FC236}">
              <a16:creationId xmlns:a16="http://schemas.microsoft.com/office/drawing/2014/main" id="{B921AE90-BD25-45FF-A50D-0E2D73AF970F}"/>
            </a:ext>
          </a:extLst>
        </xdr:cNvPr>
        <xdr:cNvSpPr/>
      </xdr:nvSpPr>
      <xdr:spPr>
        <a:xfrm>
          <a:off x="7670800" y="10545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24017</xdr:rowOff>
    </xdr:from>
    <xdr:to>
      <xdr:col>50</xdr:col>
      <xdr:colOff>114300</xdr:colOff>
      <xdr:row>63</xdr:row>
      <xdr:rowOff>30988</xdr:rowOff>
    </xdr:to>
    <xdr:cxnSp macro="">
      <xdr:nvCxnSpPr>
        <xdr:cNvPr id="252" name="直線コネクタ 251">
          <a:extLst>
            <a:ext uri="{FF2B5EF4-FFF2-40B4-BE49-F238E27FC236}">
              <a16:creationId xmlns:a16="http://schemas.microsoft.com/office/drawing/2014/main" id="{4AA3E414-94F6-4656-A779-D30ED4237DA3}"/>
            </a:ext>
          </a:extLst>
        </xdr:cNvPr>
        <xdr:cNvCxnSpPr/>
      </xdr:nvCxnSpPr>
      <xdr:spPr>
        <a:xfrm flipV="1">
          <a:off x="7713980" y="10585337"/>
          <a:ext cx="78232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152405</xdr:rowOff>
    </xdr:from>
    <xdr:to>
      <xdr:col>41</xdr:col>
      <xdr:colOff>101600</xdr:colOff>
      <xdr:row>63</xdr:row>
      <xdr:rowOff>82555</xdr:rowOff>
    </xdr:to>
    <xdr:sp macro="" textlink="">
      <xdr:nvSpPr>
        <xdr:cNvPr id="253" name="楕円 252">
          <a:extLst>
            <a:ext uri="{FF2B5EF4-FFF2-40B4-BE49-F238E27FC236}">
              <a16:creationId xmlns:a16="http://schemas.microsoft.com/office/drawing/2014/main" id="{12CDA992-EDA8-4589-881A-13470C32F42B}"/>
            </a:ext>
          </a:extLst>
        </xdr:cNvPr>
        <xdr:cNvSpPr/>
      </xdr:nvSpPr>
      <xdr:spPr>
        <a:xfrm>
          <a:off x="6873240" y="1054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30988</xdr:rowOff>
    </xdr:from>
    <xdr:to>
      <xdr:col>45</xdr:col>
      <xdr:colOff>177800</xdr:colOff>
      <xdr:row>63</xdr:row>
      <xdr:rowOff>31755</xdr:rowOff>
    </xdr:to>
    <xdr:cxnSp macro="">
      <xdr:nvCxnSpPr>
        <xdr:cNvPr id="254" name="直線コネクタ 253">
          <a:extLst>
            <a:ext uri="{FF2B5EF4-FFF2-40B4-BE49-F238E27FC236}">
              <a16:creationId xmlns:a16="http://schemas.microsoft.com/office/drawing/2014/main" id="{FC6F8057-2C29-44F0-9F9B-0C1C0239F34D}"/>
            </a:ext>
          </a:extLst>
        </xdr:cNvPr>
        <xdr:cNvCxnSpPr/>
      </xdr:nvCxnSpPr>
      <xdr:spPr>
        <a:xfrm flipV="1">
          <a:off x="6924040" y="10592308"/>
          <a:ext cx="78994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162438</xdr:rowOff>
    </xdr:from>
    <xdr:to>
      <xdr:col>36</xdr:col>
      <xdr:colOff>165100</xdr:colOff>
      <xdr:row>63</xdr:row>
      <xdr:rowOff>92588</xdr:rowOff>
    </xdr:to>
    <xdr:sp macro="" textlink="">
      <xdr:nvSpPr>
        <xdr:cNvPr id="255" name="楕円 254">
          <a:extLst>
            <a:ext uri="{FF2B5EF4-FFF2-40B4-BE49-F238E27FC236}">
              <a16:creationId xmlns:a16="http://schemas.microsoft.com/office/drawing/2014/main" id="{F1EE9A62-0662-49C4-BFCE-EFAD8DC3DCEF}"/>
            </a:ext>
          </a:extLst>
        </xdr:cNvPr>
        <xdr:cNvSpPr/>
      </xdr:nvSpPr>
      <xdr:spPr>
        <a:xfrm>
          <a:off x="6098540" y="10556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31755</xdr:rowOff>
    </xdr:from>
    <xdr:to>
      <xdr:col>41</xdr:col>
      <xdr:colOff>50800</xdr:colOff>
      <xdr:row>63</xdr:row>
      <xdr:rowOff>41788</xdr:rowOff>
    </xdr:to>
    <xdr:cxnSp macro="">
      <xdr:nvCxnSpPr>
        <xdr:cNvPr id="256" name="直線コネクタ 255">
          <a:extLst>
            <a:ext uri="{FF2B5EF4-FFF2-40B4-BE49-F238E27FC236}">
              <a16:creationId xmlns:a16="http://schemas.microsoft.com/office/drawing/2014/main" id="{95EA50D3-6DE7-4DBA-A993-1B9C468D5D41}"/>
            </a:ext>
          </a:extLst>
        </xdr:cNvPr>
        <xdr:cNvCxnSpPr/>
      </xdr:nvCxnSpPr>
      <xdr:spPr>
        <a:xfrm flipV="1">
          <a:off x="6149340" y="10593075"/>
          <a:ext cx="7747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109692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29632C32-50B3-4CB5-A435-15D477CFE2F1}"/>
            </a:ext>
          </a:extLst>
        </xdr:cNvPr>
        <xdr:cNvSpPr txBox="1"/>
      </xdr:nvSpPr>
      <xdr:spPr>
        <a:xfrm>
          <a:off x="8214575" y="106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113846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892A7FC6-5F76-48A9-88C4-1942554A211C}"/>
            </a:ext>
          </a:extLst>
        </xdr:cNvPr>
        <xdr:cNvSpPr txBox="1"/>
      </xdr:nvSpPr>
      <xdr:spPr>
        <a:xfrm>
          <a:off x="7444955" y="1067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147831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44332F83-733A-446B-8189-18AC0E06D348}"/>
            </a:ext>
          </a:extLst>
        </xdr:cNvPr>
        <xdr:cNvSpPr txBox="1"/>
      </xdr:nvSpPr>
      <xdr:spPr>
        <a:xfrm>
          <a:off x="6670255" y="1070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5E9B66CE-54AA-4005-984B-8E35A861D15C}"/>
            </a:ext>
          </a:extLst>
        </xdr:cNvPr>
        <xdr:cNvSpPr txBox="1"/>
      </xdr:nvSpPr>
      <xdr:spPr>
        <a:xfrm>
          <a:off x="5872695" y="1071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91344</xdr:rowOff>
    </xdr:from>
    <xdr:ext cx="690189" cy="259045"/>
    <xdr:sp macro="" textlink="">
      <xdr:nvSpPr>
        <xdr:cNvPr id="261" name="n_1mainValue【橋りょう・トンネル】&#10;一人当たり有形固定資産（償却資産）額">
          <a:extLst>
            <a:ext uri="{FF2B5EF4-FFF2-40B4-BE49-F238E27FC236}">
              <a16:creationId xmlns:a16="http://schemas.microsoft.com/office/drawing/2014/main" id="{8E01E826-29E6-4C6D-AB01-8007601AF078}"/>
            </a:ext>
          </a:extLst>
        </xdr:cNvPr>
        <xdr:cNvSpPr txBox="1"/>
      </xdr:nvSpPr>
      <xdr:spPr>
        <a:xfrm>
          <a:off x="8184225" y="10317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98315</xdr:rowOff>
    </xdr:from>
    <xdr:ext cx="690189" cy="259045"/>
    <xdr:sp macro="" textlink="">
      <xdr:nvSpPr>
        <xdr:cNvPr id="262" name="n_2mainValue【橋りょう・トンネル】&#10;一人当たり有形固定資産（償却資産）額">
          <a:extLst>
            <a:ext uri="{FF2B5EF4-FFF2-40B4-BE49-F238E27FC236}">
              <a16:creationId xmlns:a16="http://schemas.microsoft.com/office/drawing/2014/main" id="{C2ED664E-1B4B-4EEC-95CA-8CB24FB2E664}"/>
            </a:ext>
          </a:extLst>
        </xdr:cNvPr>
        <xdr:cNvSpPr txBox="1"/>
      </xdr:nvSpPr>
      <xdr:spPr>
        <a:xfrm>
          <a:off x="7399365" y="10324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99082</xdr:rowOff>
    </xdr:from>
    <xdr:ext cx="690189" cy="259045"/>
    <xdr:sp macro="" textlink="">
      <xdr:nvSpPr>
        <xdr:cNvPr id="263" name="n_3mainValue【橋りょう・トンネル】&#10;一人当たり有形固定資産（償却資産）額">
          <a:extLst>
            <a:ext uri="{FF2B5EF4-FFF2-40B4-BE49-F238E27FC236}">
              <a16:creationId xmlns:a16="http://schemas.microsoft.com/office/drawing/2014/main" id="{B6E15EE3-ED61-4288-A19F-3FA2A8DD487F}"/>
            </a:ext>
          </a:extLst>
        </xdr:cNvPr>
        <xdr:cNvSpPr txBox="1"/>
      </xdr:nvSpPr>
      <xdr:spPr>
        <a:xfrm>
          <a:off x="6624665" y="10325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109115</xdr:rowOff>
    </xdr:from>
    <xdr:ext cx="690189" cy="259045"/>
    <xdr:sp macro="" textlink="">
      <xdr:nvSpPr>
        <xdr:cNvPr id="264" name="n_4mainValue【橋りょう・トンネル】&#10;一人当たり有形固定資産（償却資産）額">
          <a:extLst>
            <a:ext uri="{FF2B5EF4-FFF2-40B4-BE49-F238E27FC236}">
              <a16:creationId xmlns:a16="http://schemas.microsoft.com/office/drawing/2014/main" id="{921E5D7C-E478-4297-B5D8-1E9E32F7EAA8}"/>
            </a:ext>
          </a:extLst>
        </xdr:cNvPr>
        <xdr:cNvSpPr txBox="1"/>
      </xdr:nvSpPr>
      <xdr:spPr>
        <a:xfrm>
          <a:off x="5849965" y="10335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55B8B1E-4E1C-4FE7-837D-450712F00D1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08992BC-2B55-42EB-A68A-ED0018B99F4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E967A58-CA37-4D77-9087-70002F8045D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C242057-1C80-4937-86D3-F48A9E0A009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81098C0-A2ED-4788-B1BE-08A81F731BA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F5632B5-A327-4FB8-A846-5301959AFFE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03D29C1-BB99-4C8D-87C8-FA59F3E52D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EC61353-DA4C-436D-9AA0-58BBD3CED4D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DB64564-3BB4-4E45-85F7-BD3D05A9667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C1C5712-31B1-43F6-B747-4D3407EF8D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166A4FA-C901-415E-9AB3-7FD515C2BC0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87FE75BB-78FC-4CB2-83E6-5CE060992B8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96DA126-D841-410C-A8B7-37B8200287E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D0E35B37-A55C-4F70-B3B2-885179AB5B5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7B60033-EC54-4DA5-B97B-D5BE4B6D6B1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32B3A139-15FA-4AD7-99AA-1005476275D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78836925-7008-4596-B40E-A2701A3C9AE8}"/>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DA68169C-9D31-4877-B4AB-36C16AC9606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58069AD4-558E-4AB9-860C-BCC887DEE39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69F6B9BA-77E9-4E25-8361-D1FFB6C0EA7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A7C19789-9383-4FF8-B675-317DA75603E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EF1754D6-73D3-4173-B477-3520A2880B2B}"/>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0221DD7-73E6-4B36-826B-06F657FC75E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23BE168-8944-4318-990E-829B8F1C6DD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166D352-BA14-4FC7-8925-FF1C3D1485B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BFFA52CC-4D15-4326-9EF2-2B982BC5FEEA}"/>
            </a:ext>
          </a:extLst>
        </xdr:cNvPr>
        <xdr:cNvCxnSpPr/>
      </xdr:nvCxnSpPr>
      <xdr:spPr>
        <a:xfrm flipV="1">
          <a:off x="4086225"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A5EB0D6-C47F-490C-A8EA-B83535EAC5D7}"/>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A2FD0D15-1A92-4A01-A24D-0569A79991D1}"/>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8A62FE2-A4B1-4E78-B607-89351A06DBB0}"/>
            </a:ext>
          </a:extLst>
        </xdr:cNvPr>
        <xdr:cNvSpPr txBox="1"/>
      </xdr:nvSpPr>
      <xdr:spPr>
        <a:xfrm>
          <a:off x="412496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E4E5C13D-E4E0-41F7-9CD1-E5E7A71006D4}"/>
            </a:ext>
          </a:extLst>
        </xdr:cNvPr>
        <xdr:cNvCxnSpPr/>
      </xdr:nvCxnSpPr>
      <xdr:spPr>
        <a:xfrm>
          <a:off x="402082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FE999A26-BEF0-4DED-94ED-C2C37C778DD8}"/>
            </a:ext>
          </a:extLst>
        </xdr:cNvPr>
        <xdr:cNvSpPr txBox="1"/>
      </xdr:nvSpPr>
      <xdr:spPr>
        <a:xfrm>
          <a:off x="412496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7C69C63A-E3AB-41FD-BB28-B0FF0995B81C}"/>
            </a:ext>
          </a:extLst>
        </xdr:cNvPr>
        <xdr:cNvSpPr/>
      </xdr:nvSpPr>
      <xdr:spPr>
        <a:xfrm>
          <a:off x="403606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B14AE83F-750C-40E9-B29B-41778FD0242B}"/>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82FFDBF1-539E-454A-A48B-052C37734ED6}"/>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F551B06F-0834-48CA-9432-167A753265DC}"/>
            </a:ext>
          </a:extLst>
        </xdr:cNvPr>
        <xdr:cNvSpPr/>
      </xdr:nvSpPr>
      <xdr:spPr>
        <a:xfrm>
          <a:off x="1739900" y="139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804F96D8-21C7-4CAE-B0A9-F636A2A62114}"/>
            </a:ext>
          </a:extLst>
        </xdr:cNvPr>
        <xdr:cNvSpPr/>
      </xdr:nvSpPr>
      <xdr:spPr>
        <a:xfrm>
          <a:off x="965200" y="139373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4312B9C-D094-4008-A2EA-BBAE679C33A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C93758-5CF5-43FD-A548-BA2E48F8467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F630FCB-D4ED-4BFD-92B8-9AA176E8E16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ED6EA98-469B-4708-8316-E05A3DEA707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56B2224-B23C-492A-8F14-BCB6F575D7B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306" name="楕円 305">
          <a:extLst>
            <a:ext uri="{FF2B5EF4-FFF2-40B4-BE49-F238E27FC236}">
              <a16:creationId xmlns:a16="http://schemas.microsoft.com/office/drawing/2014/main" id="{E168C74E-E6CF-4DDB-A096-C6601B86384E}"/>
            </a:ext>
          </a:extLst>
        </xdr:cNvPr>
        <xdr:cNvSpPr/>
      </xdr:nvSpPr>
      <xdr:spPr>
        <a:xfrm>
          <a:off x="4036060" y="1389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2013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426ABD0-0B3C-45C3-A69D-D95E03D9F708}"/>
            </a:ext>
          </a:extLst>
        </xdr:cNvPr>
        <xdr:cNvSpPr txBox="1"/>
      </xdr:nvSpPr>
      <xdr:spPr>
        <a:xfrm>
          <a:off x="4124960" y="1374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59145</xdr:rowOff>
    </xdr:from>
    <xdr:to>
      <xdr:col>20</xdr:col>
      <xdr:colOff>38100</xdr:colOff>
      <xdr:row>83</xdr:row>
      <xdr:rowOff>160745</xdr:rowOff>
    </xdr:to>
    <xdr:sp macro="" textlink="">
      <xdr:nvSpPr>
        <xdr:cNvPr id="308" name="楕円 307">
          <a:extLst>
            <a:ext uri="{FF2B5EF4-FFF2-40B4-BE49-F238E27FC236}">
              <a16:creationId xmlns:a16="http://schemas.microsoft.com/office/drawing/2014/main" id="{947A6982-21E0-4142-BFD0-CFBD45E5E23E}"/>
            </a:ext>
          </a:extLst>
        </xdr:cNvPr>
        <xdr:cNvSpPr/>
      </xdr:nvSpPr>
      <xdr:spPr>
        <a:xfrm>
          <a:off x="3312160" y="13973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83</xdr:row>
      <xdr:rowOff>109945</xdr:rowOff>
    </xdr:to>
    <xdr:cxnSp macro="">
      <xdr:nvCxnSpPr>
        <xdr:cNvPr id="309" name="直線コネクタ 308">
          <a:extLst>
            <a:ext uri="{FF2B5EF4-FFF2-40B4-BE49-F238E27FC236}">
              <a16:creationId xmlns:a16="http://schemas.microsoft.com/office/drawing/2014/main" id="{943D36AF-18A4-4610-9729-F4B5E93A3AA1}"/>
            </a:ext>
          </a:extLst>
        </xdr:cNvPr>
        <xdr:cNvCxnSpPr/>
      </xdr:nvCxnSpPr>
      <xdr:spPr>
        <a:xfrm flipV="1">
          <a:off x="3355340" y="13944056"/>
          <a:ext cx="73152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57513</xdr:rowOff>
    </xdr:from>
    <xdr:to>
      <xdr:col>15</xdr:col>
      <xdr:colOff>101600</xdr:colOff>
      <xdr:row>83</xdr:row>
      <xdr:rowOff>159113</xdr:rowOff>
    </xdr:to>
    <xdr:sp macro="" textlink="">
      <xdr:nvSpPr>
        <xdr:cNvPr id="310" name="楕円 309">
          <a:extLst>
            <a:ext uri="{FF2B5EF4-FFF2-40B4-BE49-F238E27FC236}">
              <a16:creationId xmlns:a16="http://schemas.microsoft.com/office/drawing/2014/main" id="{318A0A02-2A6D-46B8-A330-13624A03E7FF}"/>
            </a:ext>
          </a:extLst>
        </xdr:cNvPr>
        <xdr:cNvSpPr/>
      </xdr:nvSpPr>
      <xdr:spPr>
        <a:xfrm>
          <a:off x="2514600" y="139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108313</xdr:rowOff>
    </xdr:from>
    <xdr:to>
      <xdr:col>19</xdr:col>
      <xdr:colOff>177800</xdr:colOff>
      <xdr:row>83</xdr:row>
      <xdr:rowOff>109945</xdr:rowOff>
    </xdr:to>
    <xdr:cxnSp macro="">
      <xdr:nvCxnSpPr>
        <xdr:cNvPr id="311" name="直線コネクタ 310">
          <a:extLst>
            <a:ext uri="{FF2B5EF4-FFF2-40B4-BE49-F238E27FC236}">
              <a16:creationId xmlns:a16="http://schemas.microsoft.com/office/drawing/2014/main" id="{58D7004C-CB3C-42DB-A682-EE4A7CF9B2DE}"/>
            </a:ext>
          </a:extLst>
        </xdr:cNvPr>
        <xdr:cNvCxnSpPr/>
      </xdr:nvCxnSpPr>
      <xdr:spPr>
        <a:xfrm>
          <a:off x="2565400" y="14022433"/>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88537</xdr:rowOff>
    </xdr:from>
    <xdr:to>
      <xdr:col>10</xdr:col>
      <xdr:colOff>165100</xdr:colOff>
      <xdr:row>84</xdr:row>
      <xdr:rowOff>18687</xdr:rowOff>
    </xdr:to>
    <xdr:sp macro="" textlink="">
      <xdr:nvSpPr>
        <xdr:cNvPr id="312" name="楕円 311">
          <a:extLst>
            <a:ext uri="{FF2B5EF4-FFF2-40B4-BE49-F238E27FC236}">
              <a16:creationId xmlns:a16="http://schemas.microsoft.com/office/drawing/2014/main" id="{46BC1CEC-C168-4869-AC09-69127F5B7DCD}"/>
            </a:ext>
          </a:extLst>
        </xdr:cNvPr>
        <xdr:cNvSpPr/>
      </xdr:nvSpPr>
      <xdr:spPr>
        <a:xfrm>
          <a:off x="1739900" y="14002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108313</xdr:rowOff>
    </xdr:from>
    <xdr:to>
      <xdr:col>15</xdr:col>
      <xdr:colOff>50800</xdr:colOff>
      <xdr:row>83</xdr:row>
      <xdr:rowOff>139337</xdr:rowOff>
    </xdr:to>
    <xdr:cxnSp macro="">
      <xdr:nvCxnSpPr>
        <xdr:cNvPr id="313" name="直線コネクタ 312">
          <a:extLst>
            <a:ext uri="{FF2B5EF4-FFF2-40B4-BE49-F238E27FC236}">
              <a16:creationId xmlns:a16="http://schemas.microsoft.com/office/drawing/2014/main" id="{B1D48962-1C4C-44AC-8584-44F99AC0B581}"/>
            </a:ext>
          </a:extLst>
        </xdr:cNvPr>
        <xdr:cNvCxnSpPr/>
      </xdr:nvCxnSpPr>
      <xdr:spPr>
        <a:xfrm flipV="1">
          <a:off x="1790700" y="1402243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122827</xdr:rowOff>
    </xdr:from>
    <xdr:to>
      <xdr:col>6</xdr:col>
      <xdr:colOff>38100</xdr:colOff>
      <xdr:row>84</xdr:row>
      <xdr:rowOff>52977</xdr:rowOff>
    </xdr:to>
    <xdr:sp macro="" textlink="">
      <xdr:nvSpPr>
        <xdr:cNvPr id="314" name="楕円 313">
          <a:extLst>
            <a:ext uri="{FF2B5EF4-FFF2-40B4-BE49-F238E27FC236}">
              <a16:creationId xmlns:a16="http://schemas.microsoft.com/office/drawing/2014/main" id="{0462BFF8-2EA0-4D00-A4F8-6BC1D1B3A872}"/>
            </a:ext>
          </a:extLst>
        </xdr:cNvPr>
        <xdr:cNvSpPr/>
      </xdr:nvSpPr>
      <xdr:spPr>
        <a:xfrm>
          <a:off x="965200" y="14036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139337</xdr:rowOff>
    </xdr:from>
    <xdr:to>
      <xdr:col>10</xdr:col>
      <xdr:colOff>114300</xdr:colOff>
      <xdr:row>84</xdr:row>
      <xdr:rowOff>2177</xdr:rowOff>
    </xdr:to>
    <xdr:cxnSp macro="">
      <xdr:nvCxnSpPr>
        <xdr:cNvPr id="315" name="直線コネクタ 314">
          <a:extLst>
            <a:ext uri="{FF2B5EF4-FFF2-40B4-BE49-F238E27FC236}">
              <a16:creationId xmlns:a16="http://schemas.microsoft.com/office/drawing/2014/main" id="{9CC126AB-1EE1-4BAA-B625-DE402879AC15}"/>
            </a:ext>
          </a:extLst>
        </xdr:cNvPr>
        <xdr:cNvCxnSpPr/>
      </xdr:nvCxnSpPr>
      <xdr:spPr>
        <a:xfrm flipV="1">
          <a:off x="1008380" y="14053457"/>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9E278D93-E6D4-436C-8691-3D36B8E5BE08}"/>
            </a:ext>
          </a:extLst>
        </xdr:cNvPr>
        <xdr:cNvSpPr txBox="1"/>
      </xdr:nvSpPr>
      <xdr:spPr>
        <a:xfrm>
          <a:off x="3170564" y="1374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0A39AD22-A58F-4BA4-A106-A57A757A8E72}"/>
            </a:ext>
          </a:extLst>
        </xdr:cNvPr>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5579E9F0-A23B-4831-A61E-751326FA1061}"/>
            </a:ext>
          </a:extLst>
        </xdr:cNvPr>
        <xdr:cNvSpPr txBox="1"/>
      </xdr:nvSpPr>
      <xdr:spPr>
        <a:xfrm>
          <a:off x="1611004" y="1372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a:extLst>
            <a:ext uri="{FF2B5EF4-FFF2-40B4-BE49-F238E27FC236}">
              <a16:creationId xmlns:a16="http://schemas.microsoft.com/office/drawing/2014/main" id="{C596BB6A-62A5-400B-A338-348642D383B5}"/>
            </a:ext>
          </a:extLst>
        </xdr:cNvPr>
        <xdr:cNvSpPr txBox="1"/>
      </xdr:nvSpPr>
      <xdr:spPr>
        <a:xfrm>
          <a:off x="83630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151872</xdr:rowOff>
    </xdr:from>
    <xdr:ext cx="405111" cy="259045"/>
    <xdr:sp macro="" textlink="">
      <xdr:nvSpPr>
        <xdr:cNvPr id="320" name="n_1mainValue【公営住宅】&#10;有形固定資産減価償却率">
          <a:extLst>
            <a:ext uri="{FF2B5EF4-FFF2-40B4-BE49-F238E27FC236}">
              <a16:creationId xmlns:a16="http://schemas.microsoft.com/office/drawing/2014/main" id="{9C6079BE-D0EE-40F2-A4EA-1FFB3CED3EF2}"/>
            </a:ext>
          </a:extLst>
        </xdr:cNvPr>
        <xdr:cNvSpPr txBox="1"/>
      </xdr:nvSpPr>
      <xdr:spPr>
        <a:xfrm>
          <a:off x="3170564" y="1406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150240</xdr:rowOff>
    </xdr:from>
    <xdr:ext cx="405111" cy="259045"/>
    <xdr:sp macro="" textlink="">
      <xdr:nvSpPr>
        <xdr:cNvPr id="321" name="n_2mainValue【公営住宅】&#10;有形固定資産減価償却率">
          <a:extLst>
            <a:ext uri="{FF2B5EF4-FFF2-40B4-BE49-F238E27FC236}">
              <a16:creationId xmlns:a16="http://schemas.microsoft.com/office/drawing/2014/main" id="{0B7B4B25-0E7E-4D4D-8C77-D54F86A85D8E}"/>
            </a:ext>
          </a:extLst>
        </xdr:cNvPr>
        <xdr:cNvSpPr txBox="1"/>
      </xdr:nvSpPr>
      <xdr:spPr>
        <a:xfrm>
          <a:off x="238570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9814</xdr:rowOff>
    </xdr:from>
    <xdr:ext cx="405111" cy="259045"/>
    <xdr:sp macro="" textlink="">
      <xdr:nvSpPr>
        <xdr:cNvPr id="322" name="n_3mainValue【公営住宅】&#10;有形固定資産減価償却率">
          <a:extLst>
            <a:ext uri="{FF2B5EF4-FFF2-40B4-BE49-F238E27FC236}">
              <a16:creationId xmlns:a16="http://schemas.microsoft.com/office/drawing/2014/main" id="{D9A9471C-0D98-4258-AD34-56EA172650DC}"/>
            </a:ext>
          </a:extLst>
        </xdr:cNvPr>
        <xdr:cNvSpPr txBox="1"/>
      </xdr:nvSpPr>
      <xdr:spPr>
        <a:xfrm>
          <a:off x="1611004" y="1409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44104</xdr:rowOff>
    </xdr:from>
    <xdr:ext cx="405111" cy="259045"/>
    <xdr:sp macro="" textlink="">
      <xdr:nvSpPr>
        <xdr:cNvPr id="323" name="n_4mainValue【公営住宅】&#10;有形固定資産減価償却率">
          <a:extLst>
            <a:ext uri="{FF2B5EF4-FFF2-40B4-BE49-F238E27FC236}">
              <a16:creationId xmlns:a16="http://schemas.microsoft.com/office/drawing/2014/main" id="{09BCFA22-63C0-431D-B892-828E9EE03111}"/>
            </a:ext>
          </a:extLst>
        </xdr:cNvPr>
        <xdr:cNvSpPr txBox="1"/>
      </xdr:nvSpPr>
      <xdr:spPr>
        <a:xfrm>
          <a:off x="83630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EFBCCEB-B151-4191-A403-3BA898DCE4D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0A6467A-318B-4B69-9150-DC5F4095BE0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FE40BA6-67D9-4AD5-9D09-C0C09B2C157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B56E8F7-42E5-4AA6-91F3-6ADA91E524F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F1C1D1E-0628-45B2-9248-D32C015779E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EEF3D8C-3B80-4E79-8778-2185F186FE3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2E3E04C-D338-439A-891A-5B48EAE57C2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B71ACF2-31B5-4E07-AE4D-F7803D5BAB8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E5E2FEF-17A0-4DFF-A173-51523677818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CD0285A-FB3F-4C1A-BB4D-5B7E518B9EC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4742E87C-8030-499B-B7B3-4775D3DA4E3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A0463E60-476B-4E44-B8FB-528698F9FBA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452E9DB2-C0D1-404B-90FB-5B66FD3457D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3E1D9456-95AB-4382-8789-79D15FACE7D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4BE9E918-3975-4F20-B28D-1842A335F15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AB53E0D5-2C0C-4F6A-8135-28089725177C}"/>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92C18BD8-545A-47D5-A35F-6545D8D4809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E7CF421D-EC42-4E45-871E-8767EE4E44A3}"/>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28D74D2C-5FB2-4337-A3A6-36A992409E5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F3ECF053-ED28-44F7-B286-D71F98870D02}"/>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294F84A-A8F6-485E-B41E-F0B35D22F83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C939EB7-7915-4F76-87FB-DB91B94B905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3FDEC32-4691-43F0-AFFF-2C0CC13D0A7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31EA3B55-B795-41D4-8178-D654C431F167}"/>
            </a:ext>
          </a:extLst>
        </xdr:cNvPr>
        <xdr:cNvCxnSpPr/>
      </xdr:nvCxnSpPr>
      <xdr:spPr>
        <a:xfrm flipV="1">
          <a:off x="9219565" y="13211251"/>
          <a:ext cx="0" cy="1312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1D512CB6-F12C-4C9C-9272-C017C5AAB4F3}"/>
            </a:ext>
          </a:extLst>
        </xdr:cNvPr>
        <xdr:cNvSpPr txBox="1"/>
      </xdr:nvSpPr>
      <xdr:spPr>
        <a:xfrm>
          <a:off x="9258300" y="1452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BCDAB932-E6C9-4EEC-86A0-A5262445F8D8}"/>
            </a:ext>
          </a:extLst>
        </xdr:cNvPr>
        <xdr:cNvCxnSpPr/>
      </xdr:nvCxnSpPr>
      <xdr:spPr>
        <a:xfrm>
          <a:off x="9154160" y="1452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2AEF00AA-9D8D-4EE9-86A8-D8AB6007A7F6}"/>
            </a:ext>
          </a:extLst>
        </xdr:cNvPr>
        <xdr:cNvSpPr txBox="1"/>
      </xdr:nvSpPr>
      <xdr:spPr>
        <a:xfrm>
          <a:off x="9258300" y="129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D3D9455D-5AF5-484A-B868-902F56371C57}"/>
            </a:ext>
          </a:extLst>
        </xdr:cNvPr>
        <xdr:cNvCxnSpPr/>
      </xdr:nvCxnSpPr>
      <xdr:spPr>
        <a:xfrm>
          <a:off x="9154160" y="13211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a:extLst>
            <a:ext uri="{FF2B5EF4-FFF2-40B4-BE49-F238E27FC236}">
              <a16:creationId xmlns:a16="http://schemas.microsoft.com/office/drawing/2014/main" id="{32F412A3-F535-4CEB-BEA8-1D801C3876EB}"/>
            </a:ext>
          </a:extLst>
        </xdr:cNvPr>
        <xdr:cNvSpPr txBox="1"/>
      </xdr:nvSpPr>
      <xdr:spPr>
        <a:xfrm>
          <a:off x="9258300" y="1412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86330EED-AE30-4DAA-9667-10E0AE06EE07}"/>
            </a:ext>
          </a:extLst>
        </xdr:cNvPr>
        <xdr:cNvSpPr/>
      </xdr:nvSpPr>
      <xdr:spPr>
        <a:xfrm>
          <a:off x="9192260" y="142720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A2A35D4A-C284-4CB0-8FF0-0DCE9B683EBE}"/>
            </a:ext>
          </a:extLst>
        </xdr:cNvPr>
        <xdr:cNvSpPr/>
      </xdr:nvSpPr>
      <xdr:spPr>
        <a:xfrm>
          <a:off x="844550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C971DB56-834D-4942-9FDA-B973C8126559}"/>
            </a:ext>
          </a:extLst>
        </xdr:cNvPr>
        <xdr:cNvSpPr/>
      </xdr:nvSpPr>
      <xdr:spPr>
        <a:xfrm>
          <a:off x="7670800" y="14259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EC799264-DEEE-4C4E-9501-CF429E7979EF}"/>
            </a:ext>
          </a:extLst>
        </xdr:cNvPr>
        <xdr:cNvSpPr/>
      </xdr:nvSpPr>
      <xdr:spPr>
        <a:xfrm>
          <a:off x="687324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2A9442AA-D1F8-46E6-BDDA-91D3F9C0C039}"/>
            </a:ext>
          </a:extLst>
        </xdr:cNvPr>
        <xdr:cNvSpPr/>
      </xdr:nvSpPr>
      <xdr:spPr>
        <a:xfrm>
          <a:off x="6098540" y="1429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1E40A51-0896-47F7-A9BB-358B028C25D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AA30DBE-401B-492B-AEEF-099BC130526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2CE8027-4F19-49C5-A5C5-76A9209CD09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585DC9A-36E8-4F5F-A76F-521B61441A7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0CA6F97-9FF0-41D7-83EE-6EEDE83FC8D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154636</xdr:rowOff>
    </xdr:from>
    <xdr:to>
      <xdr:col>55</xdr:col>
      <xdr:colOff>50800</xdr:colOff>
      <xdr:row>86</xdr:row>
      <xdr:rowOff>84786</xdr:rowOff>
    </xdr:to>
    <xdr:sp macro="" textlink="">
      <xdr:nvSpPr>
        <xdr:cNvPr id="363" name="楕円 362">
          <a:extLst>
            <a:ext uri="{FF2B5EF4-FFF2-40B4-BE49-F238E27FC236}">
              <a16:creationId xmlns:a16="http://schemas.microsoft.com/office/drawing/2014/main" id="{4EA04EC6-6841-4CDD-8448-C487485E7CE5}"/>
            </a:ext>
          </a:extLst>
        </xdr:cNvPr>
        <xdr:cNvSpPr/>
      </xdr:nvSpPr>
      <xdr:spPr>
        <a:xfrm>
          <a:off x="9192260" y="14404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69563</xdr:rowOff>
    </xdr:from>
    <xdr:ext cx="469744" cy="259045"/>
    <xdr:sp macro="" textlink="">
      <xdr:nvSpPr>
        <xdr:cNvPr id="364" name="【公営住宅】&#10;一人当たり面積該当値テキスト">
          <a:extLst>
            <a:ext uri="{FF2B5EF4-FFF2-40B4-BE49-F238E27FC236}">
              <a16:creationId xmlns:a16="http://schemas.microsoft.com/office/drawing/2014/main" id="{3D09CB97-DEC7-45B2-82BE-62A480309914}"/>
            </a:ext>
          </a:extLst>
        </xdr:cNvPr>
        <xdr:cNvSpPr txBox="1"/>
      </xdr:nvSpPr>
      <xdr:spPr>
        <a:xfrm>
          <a:off x="9258300" y="143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153112</xdr:rowOff>
    </xdr:from>
    <xdr:to>
      <xdr:col>50</xdr:col>
      <xdr:colOff>165100</xdr:colOff>
      <xdr:row>86</xdr:row>
      <xdr:rowOff>83262</xdr:rowOff>
    </xdr:to>
    <xdr:sp macro="" textlink="">
      <xdr:nvSpPr>
        <xdr:cNvPr id="365" name="楕円 364">
          <a:extLst>
            <a:ext uri="{FF2B5EF4-FFF2-40B4-BE49-F238E27FC236}">
              <a16:creationId xmlns:a16="http://schemas.microsoft.com/office/drawing/2014/main" id="{BD0A4244-8E70-4169-A49F-FE65DCA506B4}"/>
            </a:ext>
          </a:extLst>
        </xdr:cNvPr>
        <xdr:cNvSpPr/>
      </xdr:nvSpPr>
      <xdr:spPr>
        <a:xfrm>
          <a:off x="8445500" y="14402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32462</xdr:rowOff>
    </xdr:from>
    <xdr:to>
      <xdr:col>55</xdr:col>
      <xdr:colOff>0</xdr:colOff>
      <xdr:row>86</xdr:row>
      <xdr:rowOff>33986</xdr:rowOff>
    </xdr:to>
    <xdr:cxnSp macro="">
      <xdr:nvCxnSpPr>
        <xdr:cNvPr id="366" name="直線コネクタ 365">
          <a:extLst>
            <a:ext uri="{FF2B5EF4-FFF2-40B4-BE49-F238E27FC236}">
              <a16:creationId xmlns:a16="http://schemas.microsoft.com/office/drawing/2014/main" id="{A5B20C20-613D-4A12-912F-C674FA5CE312}"/>
            </a:ext>
          </a:extLst>
        </xdr:cNvPr>
        <xdr:cNvCxnSpPr/>
      </xdr:nvCxnSpPr>
      <xdr:spPr>
        <a:xfrm>
          <a:off x="8496300" y="14449502"/>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7" name="楕円 366">
          <a:extLst>
            <a:ext uri="{FF2B5EF4-FFF2-40B4-BE49-F238E27FC236}">
              <a16:creationId xmlns:a16="http://schemas.microsoft.com/office/drawing/2014/main" id="{DE83CB09-AB0C-46C8-A2BA-87A956964E71}"/>
            </a:ext>
          </a:extLst>
        </xdr:cNvPr>
        <xdr:cNvSpPr/>
      </xdr:nvSpPr>
      <xdr:spPr>
        <a:xfrm>
          <a:off x="767080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32462</xdr:rowOff>
    </xdr:from>
    <xdr:to>
      <xdr:col>50</xdr:col>
      <xdr:colOff>114300</xdr:colOff>
      <xdr:row>86</xdr:row>
      <xdr:rowOff>38100</xdr:rowOff>
    </xdr:to>
    <xdr:cxnSp macro="">
      <xdr:nvCxnSpPr>
        <xdr:cNvPr id="368" name="直線コネクタ 367">
          <a:extLst>
            <a:ext uri="{FF2B5EF4-FFF2-40B4-BE49-F238E27FC236}">
              <a16:creationId xmlns:a16="http://schemas.microsoft.com/office/drawing/2014/main" id="{17A048D0-1927-4744-83C6-C1EB0D5982FC}"/>
            </a:ext>
          </a:extLst>
        </xdr:cNvPr>
        <xdr:cNvCxnSpPr/>
      </xdr:nvCxnSpPr>
      <xdr:spPr>
        <a:xfrm flipV="1">
          <a:off x="7713980" y="14449502"/>
          <a:ext cx="78232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160502</xdr:rowOff>
    </xdr:from>
    <xdr:to>
      <xdr:col>41</xdr:col>
      <xdr:colOff>101600</xdr:colOff>
      <xdr:row>86</xdr:row>
      <xdr:rowOff>90652</xdr:rowOff>
    </xdr:to>
    <xdr:sp macro="" textlink="">
      <xdr:nvSpPr>
        <xdr:cNvPr id="369" name="楕円 368">
          <a:extLst>
            <a:ext uri="{FF2B5EF4-FFF2-40B4-BE49-F238E27FC236}">
              <a16:creationId xmlns:a16="http://schemas.microsoft.com/office/drawing/2014/main" id="{C7679C80-4945-4112-B3D6-96E3A46973F2}"/>
            </a:ext>
          </a:extLst>
        </xdr:cNvPr>
        <xdr:cNvSpPr/>
      </xdr:nvSpPr>
      <xdr:spPr>
        <a:xfrm>
          <a:off x="6873240" y="14409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39852</xdr:rowOff>
    </xdr:to>
    <xdr:cxnSp macro="">
      <xdr:nvCxnSpPr>
        <xdr:cNvPr id="370" name="直線コネクタ 369">
          <a:extLst>
            <a:ext uri="{FF2B5EF4-FFF2-40B4-BE49-F238E27FC236}">
              <a16:creationId xmlns:a16="http://schemas.microsoft.com/office/drawing/2014/main" id="{C89025FB-C2F7-4B97-82C8-7C4004946D30}"/>
            </a:ext>
          </a:extLst>
        </xdr:cNvPr>
        <xdr:cNvCxnSpPr/>
      </xdr:nvCxnSpPr>
      <xdr:spPr>
        <a:xfrm flipV="1">
          <a:off x="6924040" y="14455140"/>
          <a:ext cx="78994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162255</xdr:rowOff>
    </xdr:from>
    <xdr:to>
      <xdr:col>36</xdr:col>
      <xdr:colOff>165100</xdr:colOff>
      <xdr:row>86</xdr:row>
      <xdr:rowOff>92405</xdr:rowOff>
    </xdr:to>
    <xdr:sp macro="" textlink="">
      <xdr:nvSpPr>
        <xdr:cNvPr id="371" name="楕円 370">
          <a:extLst>
            <a:ext uri="{FF2B5EF4-FFF2-40B4-BE49-F238E27FC236}">
              <a16:creationId xmlns:a16="http://schemas.microsoft.com/office/drawing/2014/main" id="{0AA59BA9-FAB1-497D-A116-39422177A3AD}"/>
            </a:ext>
          </a:extLst>
        </xdr:cNvPr>
        <xdr:cNvSpPr/>
      </xdr:nvSpPr>
      <xdr:spPr>
        <a:xfrm>
          <a:off x="6098540" y="14411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39852</xdr:rowOff>
    </xdr:from>
    <xdr:to>
      <xdr:col>41</xdr:col>
      <xdr:colOff>50800</xdr:colOff>
      <xdr:row>86</xdr:row>
      <xdr:rowOff>41605</xdr:rowOff>
    </xdr:to>
    <xdr:cxnSp macro="">
      <xdr:nvCxnSpPr>
        <xdr:cNvPr id="372" name="直線コネクタ 371">
          <a:extLst>
            <a:ext uri="{FF2B5EF4-FFF2-40B4-BE49-F238E27FC236}">
              <a16:creationId xmlns:a16="http://schemas.microsoft.com/office/drawing/2014/main" id="{91990E06-E70E-4E0A-A3D7-129F9189BA4A}"/>
            </a:ext>
          </a:extLst>
        </xdr:cNvPr>
        <xdr:cNvCxnSpPr/>
      </xdr:nvCxnSpPr>
      <xdr:spPr>
        <a:xfrm flipV="1">
          <a:off x="6149340" y="14456892"/>
          <a:ext cx="7747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a:extLst>
            <a:ext uri="{FF2B5EF4-FFF2-40B4-BE49-F238E27FC236}">
              <a16:creationId xmlns:a16="http://schemas.microsoft.com/office/drawing/2014/main" id="{56CF3262-E491-4BB9-977F-CE83917486A5}"/>
            </a:ext>
          </a:extLst>
        </xdr:cNvPr>
        <xdr:cNvSpPr txBox="1"/>
      </xdr:nvSpPr>
      <xdr:spPr>
        <a:xfrm>
          <a:off x="827158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a:extLst>
            <a:ext uri="{FF2B5EF4-FFF2-40B4-BE49-F238E27FC236}">
              <a16:creationId xmlns:a16="http://schemas.microsoft.com/office/drawing/2014/main" id="{F3561DA0-14DA-47CE-A413-96565AB71E34}"/>
            </a:ext>
          </a:extLst>
        </xdr:cNvPr>
        <xdr:cNvSpPr txBox="1"/>
      </xdr:nvSpPr>
      <xdr:spPr>
        <a:xfrm>
          <a:off x="750958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a:extLst>
            <a:ext uri="{FF2B5EF4-FFF2-40B4-BE49-F238E27FC236}">
              <a16:creationId xmlns:a16="http://schemas.microsoft.com/office/drawing/2014/main" id="{CCBC7F14-9E89-4133-A2C1-F22DD6CBC5C7}"/>
            </a:ext>
          </a:extLst>
        </xdr:cNvPr>
        <xdr:cNvSpPr txBox="1"/>
      </xdr:nvSpPr>
      <xdr:spPr>
        <a:xfrm>
          <a:off x="671202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a:extLst>
            <a:ext uri="{FF2B5EF4-FFF2-40B4-BE49-F238E27FC236}">
              <a16:creationId xmlns:a16="http://schemas.microsoft.com/office/drawing/2014/main" id="{D5F79AF1-44FD-44A2-8E83-CD83D987FA8D}"/>
            </a:ext>
          </a:extLst>
        </xdr:cNvPr>
        <xdr:cNvSpPr txBox="1"/>
      </xdr:nvSpPr>
      <xdr:spPr>
        <a:xfrm>
          <a:off x="5937327" y="140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74389</xdr:rowOff>
    </xdr:from>
    <xdr:ext cx="469744" cy="259045"/>
    <xdr:sp macro="" textlink="">
      <xdr:nvSpPr>
        <xdr:cNvPr id="377" name="n_1mainValue【公営住宅】&#10;一人当たり面積">
          <a:extLst>
            <a:ext uri="{FF2B5EF4-FFF2-40B4-BE49-F238E27FC236}">
              <a16:creationId xmlns:a16="http://schemas.microsoft.com/office/drawing/2014/main" id="{D0A5D70E-FCF1-4E41-9643-33CC5113AF35}"/>
            </a:ext>
          </a:extLst>
        </xdr:cNvPr>
        <xdr:cNvSpPr txBox="1"/>
      </xdr:nvSpPr>
      <xdr:spPr>
        <a:xfrm>
          <a:off x="8271587" y="144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8" name="n_2mainValue【公営住宅】&#10;一人当たり面積">
          <a:extLst>
            <a:ext uri="{FF2B5EF4-FFF2-40B4-BE49-F238E27FC236}">
              <a16:creationId xmlns:a16="http://schemas.microsoft.com/office/drawing/2014/main" id="{51C2472D-2F4A-40BD-8063-3A72CF31BFEB}"/>
            </a:ext>
          </a:extLst>
        </xdr:cNvPr>
        <xdr:cNvSpPr txBox="1"/>
      </xdr:nvSpPr>
      <xdr:spPr>
        <a:xfrm>
          <a:off x="750958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81779</xdr:rowOff>
    </xdr:from>
    <xdr:ext cx="469744" cy="259045"/>
    <xdr:sp macro="" textlink="">
      <xdr:nvSpPr>
        <xdr:cNvPr id="379" name="n_3mainValue【公営住宅】&#10;一人当たり面積">
          <a:extLst>
            <a:ext uri="{FF2B5EF4-FFF2-40B4-BE49-F238E27FC236}">
              <a16:creationId xmlns:a16="http://schemas.microsoft.com/office/drawing/2014/main" id="{C87A75D4-34E9-43BE-BE5A-2323EDD9F521}"/>
            </a:ext>
          </a:extLst>
        </xdr:cNvPr>
        <xdr:cNvSpPr txBox="1"/>
      </xdr:nvSpPr>
      <xdr:spPr>
        <a:xfrm>
          <a:off x="6712027" y="144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83532</xdr:rowOff>
    </xdr:from>
    <xdr:ext cx="469744" cy="259045"/>
    <xdr:sp macro="" textlink="">
      <xdr:nvSpPr>
        <xdr:cNvPr id="380" name="n_4mainValue【公営住宅】&#10;一人当たり面積">
          <a:extLst>
            <a:ext uri="{FF2B5EF4-FFF2-40B4-BE49-F238E27FC236}">
              <a16:creationId xmlns:a16="http://schemas.microsoft.com/office/drawing/2014/main" id="{F42DEA42-D431-446C-8C3F-4F7CFCCE4BCB}"/>
            </a:ext>
          </a:extLst>
        </xdr:cNvPr>
        <xdr:cNvSpPr txBox="1"/>
      </xdr:nvSpPr>
      <xdr:spPr>
        <a:xfrm>
          <a:off x="5937327" y="1450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CB4E710-EB28-4A8C-AD6D-672977C3C8A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949C517-8D67-4463-837D-5B2C6A24B75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25D2850-9E87-4BF1-8E6B-1936AD5B261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90F6A9E-7572-4EC8-9596-CF92B1DF5D0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D7A3B68-4F3E-4F47-A29E-DD9C16F19D5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A9327BA-381C-40D7-A1A6-7547EE3A485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49C22DD-B43C-40A3-AACA-8689E2F5897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98D8B49-7A26-46FB-AE64-B5D9814AA1F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912D925A-7B9F-4052-AFC0-03A3939C597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17959A6-F4D0-457A-9450-A1F18788514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7B01EED-5114-449F-8EB4-E914236B815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0D282D6-84E4-4F8E-BF7A-A37C32771DE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9EA6D12-27FD-436C-9F6A-83DDB1932E7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92C8507-F01E-4FC6-B4A4-7295085A82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CBAF097-E39A-4091-947E-1620F833F67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69592AA-595F-4D0E-B1A9-3A815B4ACB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47A3667-D922-4F5D-BE3E-7B57C65B10D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87FA6CA-DE6E-4E23-BBF3-607AD4062E1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F86DF1F-A3F9-40A4-87ED-2ED673DCC51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860C950-95D0-4E0C-8411-85FCCEBDFFF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D7CFD8B-9D6D-4794-A108-57AC9594878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E4DA856-3FA1-4AF8-A2A1-EE974EBB13D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6518AF4-50CD-4790-827A-EB2663B7F62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6D66679-AA77-41CD-8E6F-635A7E79FD8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BFBEB44-5007-4DBD-A47C-CB799E7BB4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7192AE0-3730-4085-B78D-3F8B955F1C2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60C8504-4386-49B1-AAB6-01E0B83CF21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DBE81B01-974E-461E-80EB-6858F5377BE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3D4C98E9-25EB-4648-B8D7-F984B6020E2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E8164B65-2A33-41F1-819A-FA0819EC4D5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6EB3177F-94DA-4BCF-AEFA-9A81DCB8AFD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67EA1187-0621-4B98-BA09-67CA8F9F034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714FD6E-1BE7-4F5A-A23A-0FFA5D8A71C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61F3EEDE-2D78-4667-94DD-454F260032E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5C38D65F-9C43-4AB8-B087-C62993D0232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9F72CE8F-407E-4209-8343-A32AE9A5A46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FD50AC71-D09E-432C-B537-1A786536938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9D9287B3-CAA2-47C3-A2EA-AC2AB38844E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BFDEDEEB-B79B-41B7-AC8E-A6DFDE1BFF3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0682ABB-E19A-4169-A5BE-AF86A1F60FE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6545784-85AF-4CA5-A2BC-6673D530D7F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701B2664-8EC6-447E-9337-3E047D7B9E2D}"/>
            </a:ext>
          </a:extLst>
        </xdr:cNvPr>
        <xdr:cNvCxnSpPr/>
      </xdr:nvCxnSpPr>
      <xdr:spPr>
        <a:xfrm flipV="1">
          <a:off x="14375764" y="566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356547E4-4911-464E-88FC-601A4573DC4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3644624C-17DA-4973-A1B8-10651052DFB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2D09130-9434-4E91-A51F-669AEC8E2546}"/>
            </a:ext>
          </a:extLst>
        </xdr:cNvPr>
        <xdr:cNvSpPr txBox="1"/>
      </xdr:nvSpPr>
      <xdr:spPr>
        <a:xfrm>
          <a:off x="14414500" y="5439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74F15C55-8F75-4399-8A2C-67AE402CC108}"/>
            </a:ext>
          </a:extLst>
        </xdr:cNvPr>
        <xdr:cNvCxnSpPr/>
      </xdr:nvCxnSpPr>
      <xdr:spPr>
        <a:xfrm>
          <a:off x="14287500" y="5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EDA89429-D527-423C-94CB-3C58784D3015}"/>
            </a:ext>
          </a:extLst>
        </xdr:cNvPr>
        <xdr:cNvSpPr txBox="1"/>
      </xdr:nvSpPr>
      <xdr:spPr>
        <a:xfrm>
          <a:off x="14414500" y="610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1ABE12CF-F1ED-4F63-A470-A5316066E11F}"/>
            </a:ext>
          </a:extLst>
        </xdr:cNvPr>
        <xdr:cNvSpPr/>
      </xdr:nvSpPr>
      <xdr:spPr>
        <a:xfrm>
          <a:off x="14325600" y="62525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a:extLst>
            <a:ext uri="{FF2B5EF4-FFF2-40B4-BE49-F238E27FC236}">
              <a16:creationId xmlns:a16="http://schemas.microsoft.com/office/drawing/2014/main" id="{1B730E76-32F1-48E6-AAB8-19FCA1645F96}"/>
            </a:ext>
          </a:extLst>
        </xdr:cNvPr>
        <xdr:cNvSpPr/>
      </xdr:nvSpPr>
      <xdr:spPr>
        <a:xfrm>
          <a:off x="13578840" y="62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a:extLst>
            <a:ext uri="{FF2B5EF4-FFF2-40B4-BE49-F238E27FC236}">
              <a16:creationId xmlns:a16="http://schemas.microsoft.com/office/drawing/2014/main" id="{9AE9C3F4-1590-44AF-9B33-121E9AACDA3A}"/>
            </a:ext>
          </a:extLst>
        </xdr:cNvPr>
        <xdr:cNvSpPr/>
      </xdr:nvSpPr>
      <xdr:spPr>
        <a:xfrm>
          <a:off x="1280414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a:extLst>
            <a:ext uri="{FF2B5EF4-FFF2-40B4-BE49-F238E27FC236}">
              <a16:creationId xmlns:a16="http://schemas.microsoft.com/office/drawing/2014/main" id="{0347792E-A638-4B76-B0EC-D7EA83C0AA8A}"/>
            </a:ext>
          </a:extLst>
        </xdr:cNvPr>
        <xdr:cNvSpPr/>
      </xdr:nvSpPr>
      <xdr:spPr>
        <a:xfrm>
          <a:off x="12029440" y="6286863"/>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a:extLst>
            <a:ext uri="{FF2B5EF4-FFF2-40B4-BE49-F238E27FC236}">
              <a16:creationId xmlns:a16="http://schemas.microsoft.com/office/drawing/2014/main" id="{1B457364-678B-4A92-BB9D-5FEDFD29483A}"/>
            </a:ext>
          </a:extLst>
        </xdr:cNvPr>
        <xdr:cNvSpPr/>
      </xdr:nvSpPr>
      <xdr:spPr>
        <a:xfrm>
          <a:off x="1123188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8AF42C9-A525-49DF-B74A-463311BBC8A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C7049BF-C443-43FB-BD7B-0B0D445CA4E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0FA6218-AA6B-40D3-9108-7DFA45035C9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2D74F3B-0207-401D-8067-6E3FF3141B2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E93CC28-5E60-4D00-A98D-92B9128CAC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8" name="楕円 437">
          <a:extLst>
            <a:ext uri="{FF2B5EF4-FFF2-40B4-BE49-F238E27FC236}">
              <a16:creationId xmlns:a16="http://schemas.microsoft.com/office/drawing/2014/main" id="{49905168-5ED7-4FB6-A752-073BC9F85109}"/>
            </a:ext>
          </a:extLst>
        </xdr:cNvPr>
        <xdr:cNvSpPr/>
      </xdr:nvSpPr>
      <xdr:spPr>
        <a:xfrm>
          <a:off x="14325600" y="6887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9970DDB-6CAB-4D26-BB50-1391CC2676C4}"/>
            </a:ext>
          </a:extLst>
        </xdr:cNvPr>
        <xdr:cNvSpPr txBox="1"/>
      </xdr:nvSpPr>
      <xdr:spPr>
        <a:xfrm>
          <a:off x="144145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440" name="楕円 439">
          <a:extLst>
            <a:ext uri="{FF2B5EF4-FFF2-40B4-BE49-F238E27FC236}">
              <a16:creationId xmlns:a16="http://schemas.microsoft.com/office/drawing/2014/main" id="{BEB99419-9310-4C6D-A6E3-BD0B058F56DC}"/>
            </a:ext>
          </a:extLst>
        </xdr:cNvPr>
        <xdr:cNvSpPr/>
      </xdr:nvSpPr>
      <xdr:spPr>
        <a:xfrm>
          <a:off x="135788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41910</xdr:rowOff>
    </xdr:from>
    <xdr:to>
      <xdr:col>85</xdr:col>
      <xdr:colOff>127000</xdr:colOff>
      <xdr:row>41</xdr:row>
      <xdr:rowOff>64770</xdr:rowOff>
    </xdr:to>
    <xdr:cxnSp macro="">
      <xdr:nvCxnSpPr>
        <xdr:cNvPr id="441" name="直線コネクタ 440">
          <a:extLst>
            <a:ext uri="{FF2B5EF4-FFF2-40B4-BE49-F238E27FC236}">
              <a16:creationId xmlns:a16="http://schemas.microsoft.com/office/drawing/2014/main" id="{6C5C20C3-949A-49F6-835C-1F2768F36FCC}"/>
            </a:ext>
          </a:extLst>
        </xdr:cNvPr>
        <xdr:cNvCxnSpPr/>
      </xdr:nvCxnSpPr>
      <xdr:spPr>
        <a:xfrm>
          <a:off x="13629640" y="691515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138067</xdr:rowOff>
    </xdr:from>
    <xdr:to>
      <xdr:col>76</xdr:col>
      <xdr:colOff>165100</xdr:colOff>
      <xdr:row>41</xdr:row>
      <xdr:rowOff>68217</xdr:rowOff>
    </xdr:to>
    <xdr:sp macro="" textlink="">
      <xdr:nvSpPr>
        <xdr:cNvPr id="442" name="楕円 441">
          <a:extLst>
            <a:ext uri="{FF2B5EF4-FFF2-40B4-BE49-F238E27FC236}">
              <a16:creationId xmlns:a16="http://schemas.microsoft.com/office/drawing/2014/main" id="{F8FCCC92-7F8E-45EC-B7FC-8F6A229D3A49}"/>
            </a:ext>
          </a:extLst>
        </xdr:cNvPr>
        <xdr:cNvSpPr/>
      </xdr:nvSpPr>
      <xdr:spPr>
        <a:xfrm>
          <a:off x="1280414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17417</xdr:rowOff>
    </xdr:from>
    <xdr:to>
      <xdr:col>81</xdr:col>
      <xdr:colOff>50800</xdr:colOff>
      <xdr:row>41</xdr:row>
      <xdr:rowOff>41910</xdr:rowOff>
    </xdr:to>
    <xdr:cxnSp macro="">
      <xdr:nvCxnSpPr>
        <xdr:cNvPr id="443" name="直線コネクタ 442">
          <a:extLst>
            <a:ext uri="{FF2B5EF4-FFF2-40B4-BE49-F238E27FC236}">
              <a16:creationId xmlns:a16="http://schemas.microsoft.com/office/drawing/2014/main" id="{C10DF57A-C5C3-4A38-B7A0-C0D482D5BFC0}"/>
            </a:ext>
          </a:extLst>
        </xdr:cNvPr>
        <xdr:cNvCxnSpPr/>
      </xdr:nvCxnSpPr>
      <xdr:spPr>
        <a:xfrm>
          <a:off x="12854940" y="6890657"/>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115207</xdr:rowOff>
    </xdr:from>
    <xdr:to>
      <xdr:col>72</xdr:col>
      <xdr:colOff>38100</xdr:colOff>
      <xdr:row>41</xdr:row>
      <xdr:rowOff>45357</xdr:rowOff>
    </xdr:to>
    <xdr:sp macro="" textlink="">
      <xdr:nvSpPr>
        <xdr:cNvPr id="444" name="楕円 443">
          <a:extLst>
            <a:ext uri="{FF2B5EF4-FFF2-40B4-BE49-F238E27FC236}">
              <a16:creationId xmlns:a16="http://schemas.microsoft.com/office/drawing/2014/main" id="{CC942E4E-915E-499E-8614-0104F53A9C2B}"/>
            </a:ext>
          </a:extLst>
        </xdr:cNvPr>
        <xdr:cNvSpPr/>
      </xdr:nvSpPr>
      <xdr:spPr>
        <a:xfrm>
          <a:off x="12029440" y="6820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17417</xdr:rowOff>
    </xdr:to>
    <xdr:cxnSp macro="">
      <xdr:nvCxnSpPr>
        <xdr:cNvPr id="445" name="直線コネクタ 444">
          <a:extLst>
            <a:ext uri="{FF2B5EF4-FFF2-40B4-BE49-F238E27FC236}">
              <a16:creationId xmlns:a16="http://schemas.microsoft.com/office/drawing/2014/main" id="{14ACB6EC-57E7-4FF9-BD2C-2AF7A9F90686}"/>
            </a:ext>
          </a:extLst>
        </xdr:cNvPr>
        <xdr:cNvCxnSpPr/>
      </xdr:nvCxnSpPr>
      <xdr:spPr>
        <a:xfrm>
          <a:off x="12072620" y="6871607"/>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92347</xdr:rowOff>
    </xdr:from>
    <xdr:to>
      <xdr:col>67</xdr:col>
      <xdr:colOff>101600</xdr:colOff>
      <xdr:row>41</xdr:row>
      <xdr:rowOff>22497</xdr:rowOff>
    </xdr:to>
    <xdr:sp macro="" textlink="">
      <xdr:nvSpPr>
        <xdr:cNvPr id="446" name="楕円 445">
          <a:extLst>
            <a:ext uri="{FF2B5EF4-FFF2-40B4-BE49-F238E27FC236}">
              <a16:creationId xmlns:a16="http://schemas.microsoft.com/office/drawing/2014/main" id="{A3EA5774-03D4-4519-9BD0-9F4C8022288D}"/>
            </a:ext>
          </a:extLst>
        </xdr:cNvPr>
        <xdr:cNvSpPr/>
      </xdr:nvSpPr>
      <xdr:spPr>
        <a:xfrm>
          <a:off x="11231880" y="679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143147</xdr:rowOff>
    </xdr:from>
    <xdr:to>
      <xdr:col>71</xdr:col>
      <xdr:colOff>177800</xdr:colOff>
      <xdr:row>40</xdr:row>
      <xdr:rowOff>166007</xdr:rowOff>
    </xdr:to>
    <xdr:cxnSp macro="">
      <xdr:nvCxnSpPr>
        <xdr:cNvPr id="447" name="直線コネクタ 446">
          <a:extLst>
            <a:ext uri="{FF2B5EF4-FFF2-40B4-BE49-F238E27FC236}">
              <a16:creationId xmlns:a16="http://schemas.microsoft.com/office/drawing/2014/main" id="{CCCA6861-6C69-4A3F-9B1D-0E57215452E3}"/>
            </a:ext>
          </a:extLst>
        </xdr:cNvPr>
        <xdr:cNvCxnSpPr/>
      </xdr:nvCxnSpPr>
      <xdr:spPr>
        <a:xfrm>
          <a:off x="11282680" y="684874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52F5E205-65AC-454A-AC49-B2DC8BA363CD}"/>
            </a:ext>
          </a:extLst>
        </xdr:cNvPr>
        <xdr:cNvSpPr txBox="1"/>
      </xdr:nvSpPr>
      <xdr:spPr>
        <a:xfrm>
          <a:off x="134372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937509C-FF0F-4474-90E9-88A8A0DD5D74}"/>
            </a:ext>
          </a:extLst>
        </xdr:cNvPr>
        <xdr:cNvSpPr txBox="1"/>
      </xdr:nvSpPr>
      <xdr:spPr>
        <a:xfrm>
          <a:off x="1267524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EFB6F325-1149-4440-83FE-527CBD7E45FE}"/>
            </a:ext>
          </a:extLst>
        </xdr:cNvPr>
        <xdr:cNvSpPr txBox="1"/>
      </xdr:nvSpPr>
      <xdr:spPr>
        <a:xfrm>
          <a:off x="119005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D985AA70-3466-4803-B231-79ED038E7E45}"/>
            </a:ext>
          </a:extLst>
        </xdr:cNvPr>
        <xdr:cNvSpPr txBox="1"/>
      </xdr:nvSpPr>
      <xdr:spPr>
        <a:xfrm>
          <a:off x="1110298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83837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C9989C6-9920-4DF1-AAE2-20106C40A62C}"/>
            </a:ext>
          </a:extLst>
        </xdr:cNvPr>
        <xdr:cNvSpPr txBox="1"/>
      </xdr:nvSpPr>
      <xdr:spPr>
        <a:xfrm>
          <a:off x="134372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59344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73A415B1-1B03-49AD-83A5-F28394DFC725}"/>
            </a:ext>
          </a:extLst>
        </xdr:cNvPr>
        <xdr:cNvSpPr txBox="1"/>
      </xdr:nvSpPr>
      <xdr:spPr>
        <a:xfrm>
          <a:off x="126752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36484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5451696-CB74-48E4-8043-EF7DFFC89291}"/>
            </a:ext>
          </a:extLst>
        </xdr:cNvPr>
        <xdr:cNvSpPr txBox="1"/>
      </xdr:nvSpPr>
      <xdr:spPr>
        <a:xfrm>
          <a:off x="1190054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13624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1F5B40D8-38BD-4DF3-AF2D-7D4568CA8D67}"/>
            </a:ext>
          </a:extLst>
        </xdr:cNvPr>
        <xdr:cNvSpPr txBox="1"/>
      </xdr:nvSpPr>
      <xdr:spPr>
        <a:xfrm>
          <a:off x="11102984" y="688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F18B46E-BC73-484D-906C-A28CA14A568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CB69C4A-C5DE-4C16-A823-A2E0BC3AA86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77357E7-2FD3-4A77-AB34-24A6F77D7F8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2669BB4-A156-49D6-B338-CE14C8B2313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1AE6A85E-7792-430C-B7DC-07C0A99A042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F5D686AA-229D-46A8-A7BC-7CFECD4021F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C270743-D947-4091-8F2D-F6B2152EABA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741FC85C-BA38-48F7-862A-B61FC37D64C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AE3BD52-1AF5-4017-8203-D7EC97F6B8E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BC4F9A46-F450-4BC2-9EFD-6F750C4E828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AA03269-3A85-467A-9A36-271C473EE78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6AE38182-E6EC-4DC8-84BD-93E1131627C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C6E75F2B-A5B2-4EB4-B662-8772193AB8F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E5065DE-9D35-4E16-AA81-59ABC613ACF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A384FAC9-9F8B-4214-86D0-E04F1C8D23F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93D08752-5C9B-4F3A-B34B-55FF6B202361}"/>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E81BFD34-6197-4D41-82AB-3C79211FB26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7850765D-555B-466B-B947-454A196B481F}"/>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F333DB5-E8B5-465A-8BB2-A40EB12E93F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B4BFA86-A599-432B-AB34-803BB23430B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0D24333-6750-43AD-8F41-022B693860C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E50E8D79-C3C2-45D1-9EE2-A44E75B08D26}"/>
            </a:ext>
          </a:extLst>
        </xdr:cNvPr>
        <xdr:cNvCxnSpPr/>
      </xdr:nvCxnSpPr>
      <xdr:spPr>
        <a:xfrm flipV="1">
          <a:off x="19509104" y="5576773"/>
          <a:ext cx="0" cy="1408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7FE3C5C-062B-45F6-8482-CB664677CA29}"/>
            </a:ext>
          </a:extLst>
        </xdr:cNvPr>
        <xdr:cNvSpPr txBox="1"/>
      </xdr:nvSpPr>
      <xdr:spPr>
        <a:xfrm>
          <a:off x="19547840" y="698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13646944-627C-4736-82EF-92F0012AABDE}"/>
            </a:ext>
          </a:extLst>
        </xdr:cNvPr>
        <xdr:cNvCxnSpPr/>
      </xdr:nvCxnSpPr>
      <xdr:spPr>
        <a:xfrm>
          <a:off x="19443700" y="6985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105652C-2F3E-42D1-B2DF-C93BDD2A49C4}"/>
            </a:ext>
          </a:extLst>
        </xdr:cNvPr>
        <xdr:cNvSpPr txBox="1"/>
      </xdr:nvSpPr>
      <xdr:spPr>
        <a:xfrm>
          <a:off x="19547840" y="535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91DC531A-8F12-40EF-A62D-428ED65FEAFD}"/>
            </a:ext>
          </a:extLst>
        </xdr:cNvPr>
        <xdr:cNvCxnSpPr/>
      </xdr:nvCxnSpPr>
      <xdr:spPr>
        <a:xfrm>
          <a:off x="19443700" y="5576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1E4D79B3-A647-415F-9694-6569B0CA1BA9}"/>
            </a:ext>
          </a:extLst>
        </xdr:cNvPr>
        <xdr:cNvSpPr txBox="1"/>
      </xdr:nvSpPr>
      <xdr:spPr>
        <a:xfrm>
          <a:off x="19547840" y="651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F1D2A54C-701D-42BE-80CF-3491569E5891}"/>
            </a:ext>
          </a:extLst>
        </xdr:cNvPr>
        <xdr:cNvSpPr/>
      </xdr:nvSpPr>
      <xdr:spPr>
        <a:xfrm>
          <a:off x="19458940" y="6655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a:extLst>
            <a:ext uri="{FF2B5EF4-FFF2-40B4-BE49-F238E27FC236}">
              <a16:creationId xmlns:a16="http://schemas.microsoft.com/office/drawing/2014/main" id="{AE78D469-E28B-415F-95D9-EF150E533441}"/>
            </a:ext>
          </a:extLst>
        </xdr:cNvPr>
        <xdr:cNvSpPr/>
      </xdr:nvSpPr>
      <xdr:spPr>
        <a:xfrm>
          <a:off x="18735040" y="6653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a:extLst>
            <a:ext uri="{FF2B5EF4-FFF2-40B4-BE49-F238E27FC236}">
              <a16:creationId xmlns:a16="http://schemas.microsoft.com/office/drawing/2014/main" id="{DC755369-403D-490E-97B2-B4E8347339F7}"/>
            </a:ext>
          </a:extLst>
        </xdr:cNvPr>
        <xdr:cNvSpPr/>
      </xdr:nvSpPr>
      <xdr:spPr>
        <a:xfrm>
          <a:off x="17937480" y="6038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a:extLst>
            <a:ext uri="{FF2B5EF4-FFF2-40B4-BE49-F238E27FC236}">
              <a16:creationId xmlns:a16="http://schemas.microsoft.com/office/drawing/2014/main" id="{2D094C8E-6C5A-4A03-8782-C8F84E030AE6}"/>
            </a:ext>
          </a:extLst>
        </xdr:cNvPr>
        <xdr:cNvSpPr/>
      </xdr:nvSpPr>
      <xdr:spPr>
        <a:xfrm>
          <a:off x="17162780" y="6687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a:extLst>
            <a:ext uri="{FF2B5EF4-FFF2-40B4-BE49-F238E27FC236}">
              <a16:creationId xmlns:a16="http://schemas.microsoft.com/office/drawing/2014/main" id="{51BEA89C-2499-42DE-9E21-7E0990E70696}"/>
            </a:ext>
          </a:extLst>
        </xdr:cNvPr>
        <xdr:cNvSpPr/>
      </xdr:nvSpPr>
      <xdr:spPr>
        <a:xfrm>
          <a:off x="16388080" y="6658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8963CA3-22A2-4459-AFA8-F6FE1570CDE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A55596C-644F-46C9-8D36-FE3ECB27E6C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1E04E8C-0C63-4F9A-8972-7F5B13F0AB3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C6F8A62-63E5-4B97-9C78-636386BFCCD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3D85A20-22C1-4FD4-92B6-65202696170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165760</xdr:rowOff>
    </xdr:from>
    <xdr:to>
      <xdr:col>116</xdr:col>
      <xdr:colOff>114300</xdr:colOff>
      <xdr:row>40</xdr:row>
      <xdr:rowOff>95910</xdr:rowOff>
    </xdr:to>
    <xdr:sp macro="" textlink="">
      <xdr:nvSpPr>
        <xdr:cNvPr id="493" name="楕円 492">
          <a:extLst>
            <a:ext uri="{FF2B5EF4-FFF2-40B4-BE49-F238E27FC236}">
              <a16:creationId xmlns:a16="http://schemas.microsoft.com/office/drawing/2014/main" id="{C48769EE-43FD-40C1-9F19-327C1DDB4823}"/>
            </a:ext>
          </a:extLst>
        </xdr:cNvPr>
        <xdr:cNvSpPr/>
      </xdr:nvSpPr>
      <xdr:spPr>
        <a:xfrm>
          <a:off x="19458940" y="670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144187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B51FC97-C9AC-4140-8458-7C0B12CC2F06}"/>
            </a:ext>
          </a:extLst>
        </xdr:cNvPr>
        <xdr:cNvSpPr txBox="1"/>
      </xdr:nvSpPr>
      <xdr:spPr>
        <a:xfrm>
          <a:off x="19547840" y="66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712</xdr:rowOff>
    </xdr:from>
    <xdr:to>
      <xdr:col>112</xdr:col>
      <xdr:colOff>38100</xdr:colOff>
      <xdr:row>40</xdr:row>
      <xdr:rowOff>102312</xdr:rowOff>
    </xdr:to>
    <xdr:sp macro="" textlink="">
      <xdr:nvSpPr>
        <xdr:cNvPr id="495" name="楕円 494">
          <a:extLst>
            <a:ext uri="{FF2B5EF4-FFF2-40B4-BE49-F238E27FC236}">
              <a16:creationId xmlns:a16="http://schemas.microsoft.com/office/drawing/2014/main" id="{896442CC-F905-40C2-A919-C3D0CC994A66}"/>
            </a:ext>
          </a:extLst>
        </xdr:cNvPr>
        <xdr:cNvSpPr/>
      </xdr:nvSpPr>
      <xdr:spPr>
        <a:xfrm>
          <a:off x="18735040" y="6706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45110</xdr:rowOff>
    </xdr:from>
    <xdr:to>
      <xdr:col>116</xdr:col>
      <xdr:colOff>63500</xdr:colOff>
      <xdr:row>40</xdr:row>
      <xdr:rowOff>51512</xdr:rowOff>
    </xdr:to>
    <xdr:cxnSp macro="">
      <xdr:nvCxnSpPr>
        <xdr:cNvPr id="496" name="直線コネクタ 495">
          <a:extLst>
            <a:ext uri="{FF2B5EF4-FFF2-40B4-BE49-F238E27FC236}">
              <a16:creationId xmlns:a16="http://schemas.microsoft.com/office/drawing/2014/main" id="{F514F31A-BB9E-48AA-831C-0BF7E0AF1D2A}"/>
            </a:ext>
          </a:extLst>
        </xdr:cNvPr>
        <xdr:cNvCxnSpPr/>
      </xdr:nvCxnSpPr>
      <xdr:spPr>
        <a:xfrm flipV="1">
          <a:off x="18778220" y="6750710"/>
          <a:ext cx="73152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8027</xdr:rowOff>
    </xdr:from>
    <xdr:to>
      <xdr:col>107</xdr:col>
      <xdr:colOff>101600</xdr:colOff>
      <xdr:row>40</xdr:row>
      <xdr:rowOff>109627</xdr:rowOff>
    </xdr:to>
    <xdr:sp macro="" textlink="">
      <xdr:nvSpPr>
        <xdr:cNvPr id="497" name="楕円 496">
          <a:extLst>
            <a:ext uri="{FF2B5EF4-FFF2-40B4-BE49-F238E27FC236}">
              <a16:creationId xmlns:a16="http://schemas.microsoft.com/office/drawing/2014/main" id="{1D750B4F-68D7-46D4-9BAD-1891311B9674}"/>
            </a:ext>
          </a:extLst>
        </xdr:cNvPr>
        <xdr:cNvSpPr/>
      </xdr:nvSpPr>
      <xdr:spPr>
        <a:xfrm>
          <a:off x="17937480" y="67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51512</xdr:rowOff>
    </xdr:from>
    <xdr:to>
      <xdr:col>111</xdr:col>
      <xdr:colOff>177800</xdr:colOff>
      <xdr:row>40</xdr:row>
      <xdr:rowOff>58827</xdr:rowOff>
    </xdr:to>
    <xdr:cxnSp macro="">
      <xdr:nvCxnSpPr>
        <xdr:cNvPr id="498" name="直線コネクタ 497">
          <a:extLst>
            <a:ext uri="{FF2B5EF4-FFF2-40B4-BE49-F238E27FC236}">
              <a16:creationId xmlns:a16="http://schemas.microsoft.com/office/drawing/2014/main" id="{D0060981-18A2-4F95-A0C3-D6336145F8C2}"/>
            </a:ext>
          </a:extLst>
        </xdr:cNvPr>
        <xdr:cNvCxnSpPr/>
      </xdr:nvCxnSpPr>
      <xdr:spPr>
        <a:xfrm flipV="1">
          <a:off x="17988280" y="6757112"/>
          <a:ext cx="78994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13513</xdr:rowOff>
    </xdr:from>
    <xdr:to>
      <xdr:col>102</xdr:col>
      <xdr:colOff>165100</xdr:colOff>
      <xdr:row>40</xdr:row>
      <xdr:rowOff>115113</xdr:rowOff>
    </xdr:to>
    <xdr:sp macro="" textlink="">
      <xdr:nvSpPr>
        <xdr:cNvPr id="499" name="楕円 498">
          <a:extLst>
            <a:ext uri="{FF2B5EF4-FFF2-40B4-BE49-F238E27FC236}">
              <a16:creationId xmlns:a16="http://schemas.microsoft.com/office/drawing/2014/main" id="{62CFEC84-C6A2-4603-95AA-38DB5A7334B0}"/>
            </a:ext>
          </a:extLst>
        </xdr:cNvPr>
        <xdr:cNvSpPr/>
      </xdr:nvSpPr>
      <xdr:spPr>
        <a:xfrm>
          <a:off x="17162780" y="67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58827</xdr:rowOff>
    </xdr:from>
    <xdr:to>
      <xdr:col>107</xdr:col>
      <xdr:colOff>50800</xdr:colOff>
      <xdr:row>40</xdr:row>
      <xdr:rowOff>64313</xdr:rowOff>
    </xdr:to>
    <xdr:cxnSp macro="">
      <xdr:nvCxnSpPr>
        <xdr:cNvPr id="500" name="直線コネクタ 499">
          <a:extLst>
            <a:ext uri="{FF2B5EF4-FFF2-40B4-BE49-F238E27FC236}">
              <a16:creationId xmlns:a16="http://schemas.microsoft.com/office/drawing/2014/main" id="{5801FFAC-1B36-425B-B9C4-8873308E25F6}"/>
            </a:ext>
          </a:extLst>
        </xdr:cNvPr>
        <xdr:cNvCxnSpPr/>
      </xdr:nvCxnSpPr>
      <xdr:spPr>
        <a:xfrm flipV="1">
          <a:off x="17213580" y="6764427"/>
          <a:ext cx="7747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18999</xdr:rowOff>
    </xdr:from>
    <xdr:to>
      <xdr:col>98</xdr:col>
      <xdr:colOff>38100</xdr:colOff>
      <xdr:row>40</xdr:row>
      <xdr:rowOff>120599</xdr:rowOff>
    </xdr:to>
    <xdr:sp macro="" textlink="">
      <xdr:nvSpPr>
        <xdr:cNvPr id="501" name="楕円 500">
          <a:extLst>
            <a:ext uri="{FF2B5EF4-FFF2-40B4-BE49-F238E27FC236}">
              <a16:creationId xmlns:a16="http://schemas.microsoft.com/office/drawing/2014/main" id="{F8E88F56-8C61-4B02-85BC-618801B31108}"/>
            </a:ext>
          </a:extLst>
        </xdr:cNvPr>
        <xdr:cNvSpPr/>
      </xdr:nvSpPr>
      <xdr:spPr>
        <a:xfrm>
          <a:off x="16388080" y="6724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64313</xdr:rowOff>
    </xdr:from>
    <xdr:to>
      <xdr:col>102</xdr:col>
      <xdr:colOff>114300</xdr:colOff>
      <xdr:row>40</xdr:row>
      <xdr:rowOff>69799</xdr:rowOff>
    </xdr:to>
    <xdr:cxnSp macro="">
      <xdr:nvCxnSpPr>
        <xdr:cNvPr id="502" name="直線コネクタ 501">
          <a:extLst>
            <a:ext uri="{FF2B5EF4-FFF2-40B4-BE49-F238E27FC236}">
              <a16:creationId xmlns:a16="http://schemas.microsoft.com/office/drawing/2014/main" id="{0FEA4A35-430F-4CA5-AACE-1EE1770575F3}"/>
            </a:ext>
          </a:extLst>
        </xdr:cNvPr>
        <xdr:cNvCxnSpPr/>
      </xdr:nvCxnSpPr>
      <xdr:spPr>
        <a:xfrm flipV="1">
          <a:off x="16431260" y="6769913"/>
          <a:ext cx="78232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087F218-32B1-4738-8809-CCFB9B7F68EF}"/>
            </a:ext>
          </a:extLst>
        </xdr:cNvPr>
        <xdr:cNvSpPr txBox="1"/>
      </xdr:nvSpPr>
      <xdr:spPr>
        <a:xfrm>
          <a:off x="18561127" y="64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08C1D0F-188A-496F-902D-7B1513F6E4E1}"/>
            </a:ext>
          </a:extLst>
        </xdr:cNvPr>
        <xdr:cNvSpPr txBox="1"/>
      </xdr:nvSpPr>
      <xdr:spPr>
        <a:xfrm>
          <a:off x="17776267" y="581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46B891B-041F-4560-882B-1759A17CC428}"/>
            </a:ext>
          </a:extLst>
        </xdr:cNvPr>
        <xdr:cNvSpPr txBox="1"/>
      </xdr:nvSpPr>
      <xdr:spPr>
        <a:xfrm>
          <a:off x="17001567" y="646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36B16608-C449-4580-BF3E-E96CB26A5D42}"/>
            </a:ext>
          </a:extLst>
        </xdr:cNvPr>
        <xdr:cNvSpPr txBox="1"/>
      </xdr:nvSpPr>
      <xdr:spPr>
        <a:xfrm>
          <a:off x="16226867"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93439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F47EE67E-7211-4152-B3EE-456936407D20}"/>
            </a:ext>
          </a:extLst>
        </xdr:cNvPr>
        <xdr:cNvSpPr txBox="1"/>
      </xdr:nvSpPr>
      <xdr:spPr>
        <a:xfrm>
          <a:off x="18561127" y="67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100754</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1909D03-2E71-4C41-A6A4-A64DE8B06028}"/>
            </a:ext>
          </a:extLst>
        </xdr:cNvPr>
        <xdr:cNvSpPr txBox="1"/>
      </xdr:nvSpPr>
      <xdr:spPr>
        <a:xfrm>
          <a:off x="17776267" y="68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106240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48DFB5B-F5A7-4827-AC51-F03486C4B79C}"/>
            </a:ext>
          </a:extLst>
        </xdr:cNvPr>
        <xdr:cNvSpPr txBox="1"/>
      </xdr:nvSpPr>
      <xdr:spPr>
        <a:xfrm>
          <a:off x="17001567" y="681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111726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7B9A364-66DB-4C51-AF63-A3174B6F6C68}"/>
            </a:ext>
          </a:extLst>
        </xdr:cNvPr>
        <xdr:cNvSpPr txBox="1"/>
      </xdr:nvSpPr>
      <xdr:spPr>
        <a:xfrm>
          <a:off x="16226867" y="681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4C381CB-C11F-44C1-B26E-C28AB66B15F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17178CD-639B-4520-9C71-F01CA7387FF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2539DA8-2524-488A-A130-F4FF7A56C29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0D94599-BA62-47ED-8CE8-72AE5D2F005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AAD1022-A119-43F3-9FAE-F32C4CEB935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99AB2A7-6045-4037-AA3A-A1B5745F5C3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7559279-7F5F-4563-8CC7-D48E31DE7DF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96FABD9-E5EA-44E5-9DD5-AD4F3F33FCF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68E807D-4FD2-42B1-A97F-304E16D1D8C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D9BFB97A-689D-447B-A3A3-0A24498AB61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34C64B3-6B9A-4B07-BEEB-8767B800946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684CEFA0-4A7B-4B46-82F4-AAF87FBADDA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998CEF4-5E5B-4517-9970-80166B043CA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75EC2C1-E37E-4EE1-A8F6-790DF7D0401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ABC2269-33F4-47F8-8778-B90B5542331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DD9D4AA-5EC0-4E71-BC7B-34A55280D16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371AFF25-EE89-411D-B1E4-6CB2A2767C3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15254CF-AC93-45C3-B082-2FA0860825B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38FDE587-F9D9-412B-B732-29D311D20DE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B3AC1B0F-13C5-4995-8B82-57FCB41F3C1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F506C1E9-A575-4550-9CF9-4AE2C1783EA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F3C96121-7462-479D-9949-4B070B0A24B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79BD35A-7949-4368-86E4-79100B8DD75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A834E5B-96BA-4AF0-950C-B274E6EC956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EA97D2E3-265E-46E0-881B-2E74B4D2B2BE}"/>
            </a:ext>
          </a:extLst>
        </xdr:cNvPr>
        <xdr:cNvCxnSpPr/>
      </xdr:nvCxnSpPr>
      <xdr:spPr>
        <a:xfrm flipV="1">
          <a:off x="14375764" y="927354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BCD29D9D-C620-45AA-A5DB-D81A3DFEEE99}"/>
            </a:ext>
          </a:extLst>
        </xdr:cNvPr>
        <xdr:cNvSpPr txBox="1"/>
      </xdr:nvSpPr>
      <xdr:spPr>
        <a:xfrm>
          <a:off x="144145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D738F8B1-BAE2-4E93-9F05-560561FBCFF5}"/>
            </a:ext>
          </a:extLst>
        </xdr:cNvPr>
        <xdr:cNvCxnSpPr/>
      </xdr:nvCxnSpPr>
      <xdr:spPr>
        <a:xfrm>
          <a:off x="14287500" y="10658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AAE0608-C0B3-4EF6-95E8-35C035907747}"/>
            </a:ext>
          </a:extLst>
        </xdr:cNvPr>
        <xdr:cNvSpPr txBox="1"/>
      </xdr:nvSpPr>
      <xdr:spPr>
        <a:xfrm>
          <a:off x="14414500" y="905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7520069C-3CA8-4F59-8A67-CCBA05FF58B7}"/>
            </a:ext>
          </a:extLst>
        </xdr:cNvPr>
        <xdr:cNvCxnSpPr/>
      </xdr:nvCxnSpPr>
      <xdr:spPr>
        <a:xfrm>
          <a:off x="14287500" y="927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668F015-BCF4-4B6B-BE15-5DA76F4631DB}"/>
            </a:ext>
          </a:extLst>
        </xdr:cNvPr>
        <xdr:cNvSpPr txBox="1"/>
      </xdr:nvSpPr>
      <xdr:spPr>
        <a:xfrm>
          <a:off x="14414500" y="10003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9CF5295F-7B62-4A32-83A0-6308199BB9C1}"/>
            </a:ext>
          </a:extLst>
        </xdr:cNvPr>
        <xdr:cNvSpPr/>
      </xdr:nvSpPr>
      <xdr:spPr>
        <a:xfrm>
          <a:off x="14325600" y="100247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a:extLst>
            <a:ext uri="{FF2B5EF4-FFF2-40B4-BE49-F238E27FC236}">
              <a16:creationId xmlns:a16="http://schemas.microsoft.com/office/drawing/2014/main" id="{06BFD9AC-7BAE-4127-AFD0-8979BD45C3D0}"/>
            </a:ext>
          </a:extLst>
        </xdr:cNvPr>
        <xdr:cNvSpPr/>
      </xdr:nvSpPr>
      <xdr:spPr>
        <a:xfrm>
          <a:off x="135788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a:extLst>
            <a:ext uri="{FF2B5EF4-FFF2-40B4-BE49-F238E27FC236}">
              <a16:creationId xmlns:a16="http://schemas.microsoft.com/office/drawing/2014/main" id="{950CDD7A-C54E-4AF7-92E1-EF648D6A8030}"/>
            </a:ext>
          </a:extLst>
        </xdr:cNvPr>
        <xdr:cNvSpPr/>
      </xdr:nvSpPr>
      <xdr:spPr>
        <a:xfrm>
          <a:off x="1280414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a:extLst>
            <a:ext uri="{FF2B5EF4-FFF2-40B4-BE49-F238E27FC236}">
              <a16:creationId xmlns:a16="http://schemas.microsoft.com/office/drawing/2014/main" id="{FD4BAA6B-7CE3-4A2E-A5D3-87956F67AAD1}"/>
            </a:ext>
          </a:extLst>
        </xdr:cNvPr>
        <xdr:cNvSpPr/>
      </xdr:nvSpPr>
      <xdr:spPr>
        <a:xfrm>
          <a:off x="12029440" y="9967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69221015-CD2B-40A0-9BF8-D95ED4C0E29B}"/>
            </a:ext>
          </a:extLst>
        </xdr:cNvPr>
        <xdr:cNvSpPr/>
      </xdr:nvSpPr>
      <xdr:spPr>
        <a:xfrm>
          <a:off x="1123188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80A2FBB-9ADD-4799-95FD-5B3E925D297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B8786B8-9174-4F68-B693-8050891469F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C8F63FE-B6F8-4746-B05B-2D721DBB39F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E6BE134-0D7C-4F6A-AF85-7BE514D0A73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4FFE5DE-94F8-449C-B54B-6636F1E1F3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51" name="楕円 550">
          <a:extLst>
            <a:ext uri="{FF2B5EF4-FFF2-40B4-BE49-F238E27FC236}">
              <a16:creationId xmlns:a16="http://schemas.microsoft.com/office/drawing/2014/main" id="{7D907B69-36E8-4C49-801D-948D7367F911}"/>
            </a:ext>
          </a:extLst>
        </xdr:cNvPr>
        <xdr:cNvSpPr/>
      </xdr:nvSpPr>
      <xdr:spPr>
        <a:xfrm>
          <a:off x="14325600" y="9973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24F7EC22-0656-45DC-AEBA-5E58DBBDC4B4}"/>
            </a:ext>
          </a:extLst>
        </xdr:cNvPr>
        <xdr:cNvSpPr txBox="1"/>
      </xdr:nvSpPr>
      <xdr:spPr>
        <a:xfrm>
          <a:off x="144145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553" name="楕円 552">
          <a:extLst>
            <a:ext uri="{FF2B5EF4-FFF2-40B4-BE49-F238E27FC236}">
              <a16:creationId xmlns:a16="http://schemas.microsoft.com/office/drawing/2014/main" id="{DF7DFF72-E6C3-4C0E-9DA0-ABB693BDA90F}"/>
            </a:ext>
          </a:extLst>
        </xdr:cNvPr>
        <xdr:cNvSpPr/>
      </xdr:nvSpPr>
      <xdr:spPr>
        <a:xfrm>
          <a:off x="1357884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133350</xdr:rowOff>
    </xdr:to>
    <xdr:cxnSp macro="">
      <xdr:nvCxnSpPr>
        <xdr:cNvPr id="554" name="直線コネクタ 553">
          <a:extLst>
            <a:ext uri="{FF2B5EF4-FFF2-40B4-BE49-F238E27FC236}">
              <a16:creationId xmlns:a16="http://schemas.microsoft.com/office/drawing/2014/main" id="{265857FE-06D7-49C6-8BFE-3FE71417A949}"/>
            </a:ext>
          </a:extLst>
        </xdr:cNvPr>
        <xdr:cNvCxnSpPr/>
      </xdr:nvCxnSpPr>
      <xdr:spPr>
        <a:xfrm>
          <a:off x="13629640" y="9968865"/>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555" name="楕円 554">
          <a:extLst>
            <a:ext uri="{FF2B5EF4-FFF2-40B4-BE49-F238E27FC236}">
              <a16:creationId xmlns:a16="http://schemas.microsoft.com/office/drawing/2014/main" id="{5AA43302-8E0B-44C4-90F3-4170EC8D5ECA}"/>
            </a:ext>
          </a:extLst>
        </xdr:cNvPr>
        <xdr:cNvSpPr/>
      </xdr:nvSpPr>
      <xdr:spPr>
        <a:xfrm>
          <a:off x="1280414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78105</xdr:rowOff>
    </xdr:to>
    <xdr:cxnSp macro="">
      <xdr:nvCxnSpPr>
        <xdr:cNvPr id="556" name="直線コネクタ 555">
          <a:extLst>
            <a:ext uri="{FF2B5EF4-FFF2-40B4-BE49-F238E27FC236}">
              <a16:creationId xmlns:a16="http://schemas.microsoft.com/office/drawing/2014/main" id="{67B3A32B-FF62-4651-84BB-1DE31DE56F79}"/>
            </a:ext>
          </a:extLst>
        </xdr:cNvPr>
        <xdr:cNvCxnSpPr/>
      </xdr:nvCxnSpPr>
      <xdr:spPr>
        <a:xfrm>
          <a:off x="12854940" y="994600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57" name="楕円 556">
          <a:extLst>
            <a:ext uri="{FF2B5EF4-FFF2-40B4-BE49-F238E27FC236}">
              <a16:creationId xmlns:a16="http://schemas.microsoft.com/office/drawing/2014/main" id="{65EFB259-2E7B-41F7-ADF0-474BE6AC2177}"/>
            </a:ext>
          </a:extLst>
        </xdr:cNvPr>
        <xdr:cNvSpPr/>
      </xdr:nvSpPr>
      <xdr:spPr>
        <a:xfrm>
          <a:off x="12029440" y="988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55245</xdr:rowOff>
    </xdr:to>
    <xdr:cxnSp macro="">
      <xdr:nvCxnSpPr>
        <xdr:cNvPr id="558" name="直線コネクタ 557">
          <a:extLst>
            <a:ext uri="{FF2B5EF4-FFF2-40B4-BE49-F238E27FC236}">
              <a16:creationId xmlns:a16="http://schemas.microsoft.com/office/drawing/2014/main" id="{04318319-1678-4592-89C6-1D46BA988775}"/>
            </a:ext>
          </a:extLst>
        </xdr:cNvPr>
        <xdr:cNvCxnSpPr/>
      </xdr:nvCxnSpPr>
      <xdr:spPr>
        <a:xfrm>
          <a:off x="12072620" y="993457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147320</xdr:rowOff>
    </xdr:from>
    <xdr:to>
      <xdr:col>67</xdr:col>
      <xdr:colOff>101600</xdr:colOff>
      <xdr:row>59</xdr:row>
      <xdr:rowOff>77470</xdr:rowOff>
    </xdr:to>
    <xdr:sp macro="" textlink="">
      <xdr:nvSpPr>
        <xdr:cNvPr id="559" name="楕円 558">
          <a:extLst>
            <a:ext uri="{FF2B5EF4-FFF2-40B4-BE49-F238E27FC236}">
              <a16:creationId xmlns:a16="http://schemas.microsoft.com/office/drawing/2014/main" id="{120D77E9-3C08-4CCF-BF03-997CF7F62A17}"/>
            </a:ext>
          </a:extLst>
        </xdr:cNvPr>
        <xdr:cNvSpPr/>
      </xdr:nvSpPr>
      <xdr:spPr>
        <a:xfrm>
          <a:off x="1123188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43815</xdr:rowOff>
    </xdr:to>
    <xdr:cxnSp macro="">
      <xdr:nvCxnSpPr>
        <xdr:cNvPr id="560" name="直線コネクタ 559">
          <a:extLst>
            <a:ext uri="{FF2B5EF4-FFF2-40B4-BE49-F238E27FC236}">
              <a16:creationId xmlns:a16="http://schemas.microsoft.com/office/drawing/2014/main" id="{9C259E13-FE1E-4FCD-A6F8-7768135A0B1D}"/>
            </a:ext>
          </a:extLst>
        </xdr:cNvPr>
        <xdr:cNvCxnSpPr/>
      </xdr:nvCxnSpPr>
      <xdr:spPr>
        <a:xfrm>
          <a:off x="11282680" y="991743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61" name="n_1aveValue【学校施設】&#10;有形固定資産減価償却率">
          <a:extLst>
            <a:ext uri="{FF2B5EF4-FFF2-40B4-BE49-F238E27FC236}">
              <a16:creationId xmlns:a16="http://schemas.microsoft.com/office/drawing/2014/main" id="{9708305C-8574-438C-AC88-B219F2BEEA42}"/>
            </a:ext>
          </a:extLst>
        </xdr:cNvPr>
        <xdr:cNvSpPr txBox="1"/>
      </xdr:nvSpPr>
      <xdr:spPr>
        <a:xfrm>
          <a:off x="134372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562" name="n_2aveValue【学校施設】&#10;有形固定資産減価償却率">
          <a:extLst>
            <a:ext uri="{FF2B5EF4-FFF2-40B4-BE49-F238E27FC236}">
              <a16:creationId xmlns:a16="http://schemas.microsoft.com/office/drawing/2014/main" id="{5F3506B4-D273-490E-8C5D-57A6B6762BB3}"/>
            </a:ext>
          </a:extLst>
        </xdr:cNvPr>
        <xdr:cNvSpPr txBox="1"/>
      </xdr:nvSpPr>
      <xdr:spPr>
        <a:xfrm>
          <a:off x="126752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563" name="n_3aveValue【学校施設】&#10;有形固定資産減価償却率">
          <a:extLst>
            <a:ext uri="{FF2B5EF4-FFF2-40B4-BE49-F238E27FC236}">
              <a16:creationId xmlns:a16="http://schemas.microsoft.com/office/drawing/2014/main" id="{0FEB25A3-B395-4C3A-B2E0-42EF750D17C1}"/>
            </a:ext>
          </a:extLst>
        </xdr:cNvPr>
        <xdr:cNvSpPr txBox="1"/>
      </xdr:nvSpPr>
      <xdr:spPr>
        <a:xfrm>
          <a:off x="119005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564" name="n_4aveValue【学校施設】&#10;有形固定資産減価償却率">
          <a:extLst>
            <a:ext uri="{FF2B5EF4-FFF2-40B4-BE49-F238E27FC236}">
              <a16:creationId xmlns:a16="http://schemas.microsoft.com/office/drawing/2014/main" id="{0F6C71FB-7C15-4611-B020-3CC8CEDADBAE}"/>
            </a:ext>
          </a:extLst>
        </xdr:cNvPr>
        <xdr:cNvSpPr txBox="1"/>
      </xdr:nvSpPr>
      <xdr:spPr>
        <a:xfrm>
          <a:off x="1110298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565" name="n_1mainValue【学校施設】&#10;有形固定資産減価償却率">
          <a:extLst>
            <a:ext uri="{FF2B5EF4-FFF2-40B4-BE49-F238E27FC236}">
              <a16:creationId xmlns:a16="http://schemas.microsoft.com/office/drawing/2014/main" id="{8178E1E5-5F76-42E9-BCB3-0C7CE863F536}"/>
            </a:ext>
          </a:extLst>
        </xdr:cNvPr>
        <xdr:cNvSpPr txBox="1"/>
      </xdr:nvSpPr>
      <xdr:spPr>
        <a:xfrm>
          <a:off x="134372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566" name="n_2mainValue【学校施設】&#10;有形固定資産減価償却率">
          <a:extLst>
            <a:ext uri="{FF2B5EF4-FFF2-40B4-BE49-F238E27FC236}">
              <a16:creationId xmlns:a16="http://schemas.microsoft.com/office/drawing/2014/main" id="{A60AED39-7B61-42E4-B556-CD377A1FF814}"/>
            </a:ext>
          </a:extLst>
        </xdr:cNvPr>
        <xdr:cNvSpPr txBox="1"/>
      </xdr:nvSpPr>
      <xdr:spPr>
        <a:xfrm>
          <a:off x="126752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567" name="n_3mainValue【学校施設】&#10;有形固定資産減価償却率">
          <a:extLst>
            <a:ext uri="{FF2B5EF4-FFF2-40B4-BE49-F238E27FC236}">
              <a16:creationId xmlns:a16="http://schemas.microsoft.com/office/drawing/2014/main" id="{AFF5B415-BED5-4256-A144-1AD07614DAED}"/>
            </a:ext>
          </a:extLst>
        </xdr:cNvPr>
        <xdr:cNvSpPr txBox="1"/>
      </xdr:nvSpPr>
      <xdr:spPr>
        <a:xfrm>
          <a:off x="119005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93997</xdr:rowOff>
    </xdr:from>
    <xdr:ext cx="405111" cy="259045"/>
    <xdr:sp macro="" textlink="">
      <xdr:nvSpPr>
        <xdr:cNvPr id="568" name="n_4mainValue【学校施設】&#10;有形固定資産減価償却率">
          <a:extLst>
            <a:ext uri="{FF2B5EF4-FFF2-40B4-BE49-F238E27FC236}">
              <a16:creationId xmlns:a16="http://schemas.microsoft.com/office/drawing/2014/main" id="{4D30FE9E-35E2-448A-B351-38C087745230}"/>
            </a:ext>
          </a:extLst>
        </xdr:cNvPr>
        <xdr:cNvSpPr txBox="1"/>
      </xdr:nvSpPr>
      <xdr:spPr>
        <a:xfrm>
          <a:off x="1110298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EA225BFC-A314-4AE5-8719-3F2A3699F11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6D8D642-B06A-4914-A95A-6B816DDC72B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5416CEC-91D5-474E-80EF-75E6AFF717B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3161D108-7303-4D78-A9AC-B8F2D521FA8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B57B0920-5783-413C-993D-F42CB776ECD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CB69A07-3960-4851-B8C7-1F843352932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C95BA35-13FD-4651-86B5-3147FDD6A66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E79901D-B605-4EC3-97F0-4FF2CDBCE2D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DF1FAFAB-0DAB-4349-B11F-48AF695F04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FF4B5268-4F92-4F87-BC25-D29DFBD186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8E9A0A74-C483-4B32-B63D-8C01F1D7F73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A110D108-B5CE-4C79-BAEF-5FCB5DD7113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179CDB8-121A-437F-A591-A02F4AC3E13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C246131-D869-45D9-B3C1-0DACC4EDEA4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BCA45030-54EE-4991-903F-1604D7671D3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A2C01D08-E838-4D58-8CF2-7D8B202D0748}"/>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23C13F9-0507-47AC-89E6-805E9259DBC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D07F5261-C1B8-475D-BC3D-71AF9E20CBEF}"/>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21FA0775-C99C-4D66-A0E3-808E8C87A48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613375B5-8344-44D4-99C7-4B2B20A774F9}"/>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7308C77-C5C9-4A41-B9F9-CA57F1FE501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8397E507-8F04-4030-8ACE-FF578E94C9E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E6357037-F8EA-4A4A-8932-24B62187822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AEC6CC9B-253E-4E99-8437-6FEE88F6A90B}"/>
            </a:ext>
          </a:extLst>
        </xdr:cNvPr>
        <xdr:cNvCxnSpPr/>
      </xdr:nvCxnSpPr>
      <xdr:spPr>
        <a:xfrm flipV="1">
          <a:off x="19509104" y="9485071"/>
          <a:ext cx="0" cy="120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051A5C6A-9B48-4E6C-90FF-783ECEB7A8EC}"/>
            </a:ext>
          </a:extLst>
        </xdr:cNvPr>
        <xdr:cNvSpPr txBox="1"/>
      </xdr:nvSpPr>
      <xdr:spPr>
        <a:xfrm>
          <a:off x="19547840"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4C8E9621-CEC7-4382-8E04-1C69A678120E}"/>
            </a:ext>
          </a:extLst>
        </xdr:cNvPr>
        <xdr:cNvCxnSpPr/>
      </xdr:nvCxnSpPr>
      <xdr:spPr>
        <a:xfrm>
          <a:off x="19443700" y="10694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5C028828-78DE-4D58-B5E2-BA2A2DA197B8}"/>
            </a:ext>
          </a:extLst>
        </xdr:cNvPr>
        <xdr:cNvSpPr txBox="1"/>
      </xdr:nvSpPr>
      <xdr:spPr>
        <a:xfrm>
          <a:off x="19547840" y="926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A78EABE3-2E64-4797-B101-B96C92C4F347}"/>
            </a:ext>
          </a:extLst>
        </xdr:cNvPr>
        <xdr:cNvCxnSpPr/>
      </xdr:nvCxnSpPr>
      <xdr:spPr>
        <a:xfrm>
          <a:off x="19443700" y="9485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597" name="【学校施設】&#10;一人当たり面積平均値テキスト">
          <a:extLst>
            <a:ext uri="{FF2B5EF4-FFF2-40B4-BE49-F238E27FC236}">
              <a16:creationId xmlns:a16="http://schemas.microsoft.com/office/drawing/2014/main" id="{A0C7CC12-4629-43A5-A292-66A082114070}"/>
            </a:ext>
          </a:extLst>
        </xdr:cNvPr>
        <xdr:cNvSpPr txBox="1"/>
      </xdr:nvSpPr>
      <xdr:spPr>
        <a:xfrm>
          <a:off x="19547840" y="10489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A397290A-05DE-447D-9E90-F668A76230CB}"/>
            </a:ext>
          </a:extLst>
        </xdr:cNvPr>
        <xdr:cNvSpPr/>
      </xdr:nvSpPr>
      <xdr:spPr>
        <a:xfrm>
          <a:off x="19458940" y="10511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a:extLst>
            <a:ext uri="{FF2B5EF4-FFF2-40B4-BE49-F238E27FC236}">
              <a16:creationId xmlns:a16="http://schemas.microsoft.com/office/drawing/2014/main" id="{387E30CF-E83B-4045-B687-E424CA14E362}"/>
            </a:ext>
          </a:extLst>
        </xdr:cNvPr>
        <xdr:cNvSpPr/>
      </xdr:nvSpPr>
      <xdr:spPr>
        <a:xfrm>
          <a:off x="1873504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a:extLst>
            <a:ext uri="{FF2B5EF4-FFF2-40B4-BE49-F238E27FC236}">
              <a16:creationId xmlns:a16="http://schemas.microsoft.com/office/drawing/2014/main" id="{4FBC6FA0-B8D6-4071-9379-DBD9E74BD36C}"/>
            </a:ext>
          </a:extLst>
        </xdr:cNvPr>
        <xdr:cNvSpPr/>
      </xdr:nvSpPr>
      <xdr:spPr>
        <a:xfrm>
          <a:off x="17937480" y="10500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a:extLst>
            <a:ext uri="{FF2B5EF4-FFF2-40B4-BE49-F238E27FC236}">
              <a16:creationId xmlns:a16="http://schemas.microsoft.com/office/drawing/2014/main" id="{B9AB1D11-6E07-434F-8D10-A53E1F89F8D0}"/>
            </a:ext>
          </a:extLst>
        </xdr:cNvPr>
        <xdr:cNvSpPr/>
      </xdr:nvSpPr>
      <xdr:spPr>
        <a:xfrm>
          <a:off x="17162780" y="10508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a:extLst>
            <a:ext uri="{FF2B5EF4-FFF2-40B4-BE49-F238E27FC236}">
              <a16:creationId xmlns:a16="http://schemas.microsoft.com/office/drawing/2014/main" id="{098ED6A5-B3B0-4816-9316-A7775B76E90B}"/>
            </a:ext>
          </a:extLst>
        </xdr:cNvPr>
        <xdr:cNvSpPr/>
      </xdr:nvSpPr>
      <xdr:spPr>
        <a:xfrm>
          <a:off x="16388080" y="10527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9C10B07-86D0-4F73-8688-E6606AC6C40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9E41485-E3C2-4C19-B396-952F0203A88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FC8338-EBA6-4443-AB78-071AA868483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0545EE7-7784-4468-9A31-128E3AD0088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EAA5815-9868-4246-88F7-66F0D451BD6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22428</xdr:rowOff>
    </xdr:from>
    <xdr:to>
      <xdr:col>116</xdr:col>
      <xdr:colOff>114300</xdr:colOff>
      <xdr:row>62</xdr:row>
      <xdr:rowOff>124028</xdr:rowOff>
    </xdr:to>
    <xdr:sp macro="" textlink="">
      <xdr:nvSpPr>
        <xdr:cNvPr id="608" name="楕円 607">
          <a:extLst>
            <a:ext uri="{FF2B5EF4-FFF2-40B4-BE49-F238E27FC236}">
              <a16:creationId xmlns:a16="http://schemas.microsoft.com/office/drawing/2014/main" id="{ECB890E1-23D1-40E5-BC51-B1C3C0B60348}"/>
            </a:ext>
          </a:extLst>
        </xdr:cNvPr>
        <xdr:cNvSpPr/>
      </xdr:nvSpPr>
      <xdr:spPr>
        <a:xfrm>
          <a:off x="19458940" y="104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45305</xdr:rowOff>
    </xdr:from>
    <xdr:ext cx="469744" cy="259045"/>
    <xdr:sp macro="" textlink="">
      <xdr:nvSpPr>
        <xdr:cNvPr id="609" name="【学校施設】&#10;一人当たり面積該当値テキスト">
          <a:extLst>
            <a:ext uri="{FF2B5EF4-FFF2-40B4-BE49-F238E27FC236}">
              <a16:creationId xmlns:a16="http://schemas.microsoft.com/office/drawing/2014/main" id="{77AA8FA2-C7C5-480F-B3FE-03998AEEDD71}"/>
            </a:ext>
          </a:extLst>
        </xdr:cNvPr>
        <xdr:cNvSpPr txBox="1"/>
      </xdr:nvSpPr>
      <xdr:spPr>
        <a:xfrm>
          <a:off x="19547840" y="102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30658</xdr:rowOff>
    </xdr:from>
    <xdr:to>
      <xdr:col>112</xdr:col>
      <xdr:colOff>38100</xdr:colOff>
      <xdr:row>62</xdr:row>
      <xdr:rowOff>132258</xdr:rowOff>
    </xdr:to>
    <xdr:sp macro="" textlink="">
      <xdr:nvSpPr>
        <xdr:cNvPr id="610" name="楕円 609">
          <a:extLst>
            <a:ext uri="{FF2B5EF4-FFF2-40B4-BE49-F238E27FC236}">
              <a16:creationId xmlns:a16="http://schemas.microsoft.com/office/drawing/2014/main" id="{238B064C-D27C-4AE3-AEB8-C30D5FD1A42D}"/>
            </a:ext>
          </a:extLst>
        </xdr:cNvPr>
        <xdr:cNvSpPr/>
      </xdr:nvSpPr>
      <xdr:spPr>
        <a:xfrm>
          <a:off x="18735040" y="10424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73228</xdr:rowOff>
    </xdr:from>
    <xdr:to>
      <xdr:col>116</xdr:col>
      <xdr:colOff>63500</xdr:colOff>
      <xdr:row>62</xdr:row>
      <xdr:rowOff>81458</xdr:rowOff>
    </xdr:to>
    <xdr:cxnSp macro="">
      <xdr:nvCxnSpPr>
        <xdr:cNvPr id="611" name="直線コネクタ 610">
          <a:extLst>
            <a:ext uri="{FF2B5EF4-FFF2-40B4-BE49-F238E27FC236}">
              <a16:creationId xmlns:a16="http://schemas.microsoft.com/office/drawing/2014/main" id="{F5259C70-8B1A-4918-8CFC-7771284F705C}"/>
            </a:ext>
          </a:extLst>
        </xdr:cNvPr>
        <xdr:cNvCxnSpPr/>
      </xdr:nvCxnSpPr>
      <xdr:spPr>
        <a:xfrm flipV="1">
          <a:off x="18778220" y="10466908"/>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19152</xdr:rowOff>
    </xdr:from>
    <xdr:to>
      <xdr:col>107</xdr:col>
      <xdr:colOff>101600</xdr:colOff>
      <xdr:row>62</xdr:row>
      <xdr:rowOff>120752</xdr:rowOff>
    </xdr:to>
    <xdr:sp macro="" textlink="">
      <xdr:nvSpPr>
        <xdr:cNvPr id="612" name="楕円 611">
          <a:extLst>
            <a:ext uri="{FF2B5EF4-FFF2-40B4-BE49-F238E27FC236}">
              <a16:creationId xmlns:a16="http://schemas.microsoft.com/office/drawing/2014/main" id="{ED12D082-D4A4-4C8D-ADFD-C671B7BE58B3}"/>
            </a:ext>
          </a:extLst>
        </xdr:cNvPr>
        <xdr:cNvSpPr/>
      </xdr:nvSpPr>
      <xdr:spPr>
        <a:xfrm>
          <a:off x="17937480" y="104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69952</xdr:rowOff>
    </xdr:from>
    <xdr:to>
      <xdr:col>111</xdr:col>
      <xdr:colOff>177800</xdr:colOff>
      <xdr:row>62</xdr:row>
      <xdr:rowOff>81458</xdr:rowOff>
    </xdr:to>
    <xdr:cxnSp macro="">
      <xdr:nvCxnSpPr>
        <xdr:cNvPr id="613" name="直線コネクタ 612">
          <a:extLst>
            <a:ext uri="{FF2B5EF4-FFF2-40B4-BE49-F238E27FC236}">
              <a16:creationId xmlns:a16="http://schemas.microsoft.com/office/drawing/2014/main" id="{AA38D77D-E9FF-4BD4-9F10-9B0B1DA7E2E5}"/>
            </a:ext>
          </a:extLst>
        </xdr:cNvPr>
        <xdr:cNvCxnSpPr/>
      </xdr:nvCxnSpPr>
      <xdr:spPr>
        <a:xfrm>
          <a:off x="17988280" y="10463632"/>
          <a:ext cx="78994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28296</xdr:rowOff>
    </xdr:from>
    <xdr:to>
      <xdr:col>102</xdr:col>
      <xdr:colOff>165100</xdr:colOff>
      <xdr:row>62</xdr:row>
      <xdr:rowOff>129896</xdr:rowOff>
    </xdr:to>
    <xdr:sp macro="" textlink="">
      <xdr:nvSpPr>
        <xdr:cNvPr id="614" name="楕円 613">
          <a:extLst>
            <a:ext uri="{FF2B5EF4-FFF2-40B4-BE49-F238E27FC236}">
              <a16:creationId xmlns:a16="http://schemas.microsoft.com/office/drawing/2014/main" id="{6F211C9A-ECD5-478C-A632-70204550FECB}"/>
            </a:ext>
          </a:extLst>
        </xdr:cNvPr>
        <xdr:cNvSpPr/>
      </xdr:nvSpPr>
      <xdr:spPr>
        <a:xfrm>
          <a:off x="17162780" y="104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69952</xdr:rowOff>
    </xdr:from>
    <xdr:to>
      <xdr:col>107</xdr:col>
      <xdr:colOff>50800</xdr:colOff>
      <xdr:row>62</xdr:row>
      <xdr:rowOff>79096</xdr:rowOff>
    </xdr:to>
    <xdr:cxnSp macro="">
      <xdr:nvCxnSpPr>
        <xdr:cNvPr id="615" name="直線コネクタ 614">
          <a:extLst>
            <a:ext uri="{FF2B5EF4-FFF2-40B4-BE49-F238E27FC236}">
              <a16:creationId xmlns:a16="http://schemas.microsoft.com/office/drawing/2014/main" id="{4125B332-5204-4318-8B99-A6A567A9B123}"/>
            </a:ext>
          </a:extLst>
        </xdr:cNvPr>
        <xdr:cNvCxnSpPr/>
      </xdr:nvCxnSpPr>
      <xdr:spPr>
        <a:xfrm flipV="1">
          <a:off x="17213580" y="1046363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60299</xdr:rowOff>
    </xdr:from>
    <xdr:to>
      <xdr:col>98</xdr:col>
      <xdr:colOff>38100</xdr:colOff>
      <xdr:row>62</xdr:row>
      <xdr:rowOff>161899</xdr:rowOff>
    </xdr:to>
    <xdr:sp macro="" textlink="">
      <xdr:nvSpPr>
        <xdr:cNvPr id="616" name="楕円 615">
          <a:extLst>
            <a:ext uri="{FF2B5EF4-FFF2-40B4-BE49-F238E27FC236}">
              <a16:creationId xmlns:a16="http://schemas.microsoft.com/office/drawing/2014/main" id="{1411BB0B-1423-495B-B39C-7A9558C5DBA2}"/>
            </a:ext>
          </a:extLst>
        </xdr:cNvPr>
        <xdr:cNvSpPr/>
      </xdr:nvSpPr>
      <xdr:spPr>
        <a:xfrm>
          <a:off x="16388080" y="104539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79096</xdr:rowOff>
    </xdr:from>
    <xdr:to>
      <xdr:col>102</xdr:col>
      <xdr:colOff>114300</xdr:colOff>
      <xdr:row>62</xdr:row>
      <xdr:rowOff>111099</xdr:rowOff>
    </xdr:to>
    <xdr:cxnSp macro="">
      <xdr:nvCxnSpPr>
        <xdr:cNvPr id="617" name="直線コネクタ 616">
          <a:extLst>
            <a:ext uri="{FF2B5EF4-FFF2-40B4-BE49-F238E27FC236}">
              <a16:creationId xmlns:a16="http://schemas.microsoft.com/office/drawing/2014/main" id="{267962DA-065C-4BBF-BD76-8AB5129AF378}"/>
            </a:ext>
          </a:extLst>
        </xdr:cNvPr>
        <xdr:cNvCxnSpPr/>
      </xdr:nvCxnSpPr>
      <xdr:spPr>
        <a:xfrm flipV="1">
          <a:off x="16431260" y="10472776"/>
          <a:ext cx="78232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618" name="n_1aveValue【学校施設】&#10;一人当たり面積">
          <a:extLst>
            <a:ext uri="{FF2B5EF4-FFF2-40B4-BE49-F238E27FC236}">
              <a16:creationId xmlns:a16="http://schemas.microsoft.com/office/drawing/2014/main" id="{C8D3FED3-BB5F-4330-966E-BDE37058A9C9}"/>
            </a:ext>
          </a:extLst>
        </xdr:cNvPr>
        <xdr:cNvSpPr txBox="1"/>
      </xdr:nvSpPr>
      <xdr:spPr>
        <a:xfrm>
          <a:off x="18561127" y="105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619" name="n_2aveValue【学校施設】&#10;一人当たり面積">
          <a:extLst>
            <a:ext uri="{FF2B5EF4-FFF2-40B4-BE49-F238E27FC236}">
              <a16:creationId xmlns:a16="http://schemas.microsoft.com/office/drawing/2014/main" id="{D34B8D66-AED0-4FAC-8E60-7FBF6F787A96}"/>
            </a:ext>
          </a:extLst>
        </xdr:cNvPr>
        <xdr:cNvSpPr txBox="1"/>
      </xdr:nvSpPr>
      <xdr:spPr>
        <a:xfrm>
          <a:off x="17776267" y="105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620" name="n_3aveValue【学校施設】&#10;一人当たり面積">
          <a:extLst>
            <a:ext uri="{FF2B5EF4-FFF2-40B4-BE49-F238E27FC236}">
              <a16:creationId xmlns:a16="http://schemas.microsoft.com/office/drawing/2014/main" id="{FB4962D2-5A90-4342-B56E-6BD6407274CC}"/>
            </a:ext>
          </a:extLst>
        </xdr:cNvPr>
        <xdr:cNvSpPr txBox="1"/>
      </xdr:nvSpPr>
      <xdr:spPr>
        <a:xfrm>
          <a:off x="17001567" y="105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621" name="n_4aveValue【学校施設】&#10;一人当たり面積">
          <a:extLst>
            <a:ext uri="{FF2B5EF4-FFF2-40B4-BE49-F238E27FC236}">
              <a16:creationId xmlns:a16="http://schemas.microsoft.com/office/drawing/2014/main" id="{A19AA994-C325-4651-BA92-4693D1A9D47C}"/>
            </a:ext>
          </a:extLst>
        </xdr:cNvPr>
        <xdr:cNvSpPr txBox="1"/>
      </xdr:nvSpPr>
      <xdr:spPr>
        <a:xfrm>
          <a:off x="16226867" y="1061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148785</xdr:rowOff>
    </xdr:from>
    <xdr:ext cx="469744" cy="259045"/>
    <xdr:sp macro="" textlink="">
      <xdr:nvSpPr>
        <xdr:cNvPr id="622" name="n_1mainValue【学校施設】&#10;一人当たり面積">
          <a:extLst>
            <a:ext uri="{FF2B5EF4-FFF2-40B4-BE49-F238E27FC236}">
              <a16:creationId xmlns:a16="http://schemas.microsoft.com/office/drawing/2014/main" id="{87FB1721-3454-49A1-887D-8BC28D36C3A8}"/>
            </a:ext>
          </a:extLst>
        </xdr:cNvPr>
        <xdr:cNvSpPr txBox="1"/>
      </xdr:nvSpPr>
      <xdr:spPr>
        <a:xfrm>
          <a:off x="18561127" y="102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137279</xdr:rowOff>
    </xdr:from>
    <xdr:ext cx="469744" cy="259045"/>
    <xdr:sp macro="" textlink="">
      <xdr:nvSpPr>
        <xdr:cNvPr id="623" name="n_2mainValue【学校施設】&#10;一人当たり面積">
          <a:extLst>
            <a:ext uri="{FF2B5EF4-FFF2-40B4-BE49-F238E27FC236}">
              <a16:creationId xmlns:a16="http://schemas.microsoft.com/office/drawing/2014/main" id="{2D918E6F-B53D-428E-8EEA-EF2B0FD9D8E2}"/>
            </a:ext>
          </a:extLst>
        </xdr:cNvPr>
        <xdr:cNvSpPr txBox="1"/>
      </xdr:nvSpPr>
      <xdr:spPr>
        <a:xfrm>
          <a:off x="1777626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146423</xdr:rowOff>
    </xdr:from>
    <xdr:ext cx="469744" cy="259045"/>
    <xdr:sp macro="" textlink="">
      <xdr:nvSpPr>
        <xdr:cNvPr id="624" name="n_3mainValue【学校施設】&#10;一人当たり面積">
          <a:extLst>
            <a:ext uri="{FF2B5EF4-FFF2-40B4-BE49-F238E27FC236}">
              <a16:creationId xmlns:a16="http://schemas.microsoft.com/office/drawing/2014/main" id="{631DFB82-EF53-4DE3-A3BA-80EA4C0851DB}"/>
            </a:ext>
          </a:extLst>
        </xdr:cNvPr>
        <xdr:cNvSpPr txBox="1"/>
      </xdr:nvSpPr>
      <xdr:spPr>
        <a:xfrm>
          <a:off x="17001567" y="102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6976</xdr:rowOff>
    </xdr:from>
    <xdr:ext cx="469744" cy="259045"/>
    <xdr:sp macro="" textlink="">
      <xdr:nvSpPr>
        <xdr:cNvPr id="625" name="n_4mainValue【学校施設】&#10;一人当たり面積">
          <a:extLst>
            <a:ext uri="{FF2B5EF4-FFF2-40B4-BE49-F238E27FC236}">
              <a16:creationId xmlns:a16="http://schemas.microsoft.com/office/drawing/2014/main" id="{FFB3CC5B-42F2-4465-83D6-7DD859BF47FC}"/>
            </a:ext>
          </a:extLst>
        </xdr:cNvPr>
        <xdr:cNvSpPr txBox="1"/>
      </xdr:nvSpPr>
      <xdr:spPr>
        <a:xfrm>
          <a:off x="16226867" y="1023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8486912-D44E-4D11-B4B8-92D8742882C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17913DB-4F4A-476A-92C1-F730C2A1139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AC16790-8B1A-4261-ACDF-8AEB418C2B9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4F78FDD-FA45-454C-B30A-5065FCE438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A02F4180-817B-4C1F-B4EC-B592C66FF70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9D745F7-E4FC-450D-B6C7-D9C829BA12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B551162-3496-46E7-86A4-3DB3481FB3D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C8E494E-0D85-423D-8369-87412C951E8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AD4C6A3F-92AF-4F5F-85C4-0976A9325D1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224C2B7-5BCC-45E9-8D1C-60B41F5423A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C7869C71-5B90-44E4-B557-1F03887E819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A9765E8F-F6A8-4660-87EF-5EE2FE51DDB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B919E65D-426E-45EE-9BDE-1F6576CA6F6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C7E92E75-01F2-40CF-B593-48880178593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A7B3838F-31A4-4D3F-9510-52E51E30043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C3CE7348-1D5F-4D8B-96D5-FD42EC706C7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23254FF7-ED9B-41DD-992C-2C53319DA4F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4018DEFE-223C-4774-875B-2622FF8A475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C58839BA-1280-4D76-8B0E-59D708FAFE5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24859CD2-450D-4EF4-846F-925351FAE36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732DE739-6DC3-4641-B07D-46D4BDA6AE4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3A9B40C6-4A19-410D-A887-F9616FF83552}"/>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5930E7AA-D119-4997-B26D-062504C7C5C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FC5D4AA-DF15-480E-AA23-404402F880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3150DE22-C0EC-4030-9CFD-05BE0E0E59E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FA4286D6-FAED-4EB5-BD9C-E28D4C6E2B06}"/>
            </a:ext>
          </a:extLst>
        </xdr:cNvPr>
        <xdr:cNvCxnSpPr/>
      </xdr:nvCxnSpPr>
      <xdr:spPr>
        <a:xfrm flipV="1">
          <a:off x="14375764" y="13107489"/>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715B0293-6605-433E-AA6B-1E0D38DBB31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BB1D6F2A-E3CB-44B6-9C3C-D7671219052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54" name="【児童館】&#10;有形固定資産減価償却率最大値テキスト">
          <a:extLst>
            <a:ext uri="{FF2B5EF4-FFF2-40B4-BE49-F238E27FC236}">
              <a16:creationId xmlns:a16="http://schemas.microsoft.com/office/drawing/2014/main" id="{45076AE4-FA25-47C9-84A6-7163E659B77B}"/>
            </a:ext>
          </a:extLst>
        </xdr:cNvPr>
        <xdr:cNvSpPr txBox="1"/>
      </xdr:nvSpPr>
      <xdr:spPr>
        <a:xfrm>
          <a:off x="14414500" y="128903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55" name="直線コネクタ 654">
          <a:extLst>
            <a:ext uri="{FF2B5EF4-FFF2-40B4-BE49-F238E27FC236}">
              <a16:creationId xmlns:a16="http://schemas.microsoft.com/office/drawing/2014/main" id="{15020226-ABEA-4BE7-AE0D-EDE0D5551A48}"/>
            </a:ext>
          </a:extLst>
        </xdr:cNvPr>
        <xdr:cNvCxnSpPr/>
      </xdr:nvCxnSpPr>
      <xdr:spPr>
        <a:xfrm>
          <a:off x="14287500" y="13107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56" name="【児童館】&#10;有形固定資産減価償却率平均値テキスト">
          <a:extLst>
            <a:ext uri="{FF2B5EF4-FFF2-40B4-BE49-F238E27FC236}">
              <a16:creationId xmlns:a16="http://schemas.microsoft.com/office/drawing/2014/main" id="{1C68FC24-075E-4140-86D0-497BCA8457CA}"/>
            </a:ext>
          </a:extLst>
        </xdr:cNvPr>
        <xdr:cNvSpPr txBox="1"/>
      </xdr:nvSpPr>
      <xdr:spPr>
        <a:xfrm>
          <a:off x="14414500" y="13914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57" name="フローチャート: 判断 656">
          <a:extLst>
            <a:ext uri="{FF2B5EF4-FFF2-40B4-BE49-F238E27FC236}">
              <a16:creationId xmlns:a16="http://schemas.microsoft.com/office/drawing/2014/main" id="{0F5A5F65-1C96-4F04-992F-22A7B418E0E4}"/>
            </a:ext>
          </a:extLst>
        </xdr:cNvPr>
        <xdr:cNvSpPr/>
      </xdr:nvSpPr>
      <xdr:spPr>
        <a:xfrm>
          <a:off x="14325600" y="140630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8" name="フローチャート: 判断 657">
          <a:extLst>
            <a:ext uri="{FF2B5EF4-FFF2-40B4-BE49-F238E27FC236}">
              <a16:creationId xmlns:a16="http://schemas.microsoft.com/office/drawing/2014/main" id="{6730B88A-27D2-493E-9D72-22BE7EFFA707}"/>
            </a:ext>
          </a:extLst>
        </xdr:cNvPr>
        <xdr:cNvSpPr/>
      </xdr:nvSpPr>
      <xdr:spPr>
        <a:xfrm>
          <a:off x="1357884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9" name="フローチャート: 判断 658">
          <a:extLst>
            <a:ext uri="{FF2B5EF4-FFF2-40B4-BE49-F238E27FC236}">
              <a16:creationId xmlns:a16="http://schemas.microsoft.com/office/drawing/2014/main" id="{485DD819-A6AF-462B-969B-0F459DC51290}"/>
            </a:ext>
          </a:extLst>
        </xdr:cNvPr>
        <xdr:cNvSpPr/>
      </xdr:nvSpPr>
      <xdr:spPr>
        <a:xfrm>
          <a:off x="12804140" y="1406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0" name="フローチャート: 判断 659">
          <a:extLst>
            <a:ext uri="{FF2B5EF4-FFF2-40B4-BE49-F238E27FC236}">
              <a16:creationId xmlns:a16="http://schemas.microsoft.com/office/drawing/2014/main" id="{C68F76FA-3748-4084-B755-7104EBCF8B5E}"/>
            </a:ext>
          </a:extLst>
        </xdr:cNvPr>
        <xdr:cNvSpPr/>
      </xdr:nvSpPr>
      <xdr:spPr>
        <a:xfrm>
          <a:off x="120294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61" name="フローチャート: 判断 660">
          <a:extLst>
            <a:ext uri="{FF2B5EF4-FFF2-40B4-BE49-F238E27FC236}">
              <a16:creationId xmlns:a16="http://schemas.microsoft.com/office/drawing/2014/main" id="{D3489A46-A5FF-43F4-9311-6717A73AC52A}"/>
            </a:ext>
          </a:extLst>
        </xdr:cNvPr>
        <xdr:cNvSpPr/>
      </xdr:nvSpPr>
      <xdr:spPr>
        <a:xfrm>
          <a:off x="11231880" y="14035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692DDF6-C608-4AB3-90C8-A2B5DA5E5F3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DDE7EAB-2706-47F6-9111-8BD07863796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9252B15-477A-45BB-AEEA-97FF6DE5416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2804921-447D-4DAF-9A67-5674DB85BFD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3D70458-A1A7-4213-9B53-370BD047160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a:extLst>
            <a:ext uri="{FF2B5EF4-FFF2-40B4-BE49-F238E27FC236}">
              <a16:creationId xmlns:a16="http://schemas.microsoft.com/office/drawing/2014/main" id="{227BBBDB-B534-4FE1-870B-65A832C1D10C}"/>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a:extLst>
            <a:ext uri="{FF2B5EF4-FFF2-40B4-BE49-F238E27FC236}">
              <a16:creationId xmlns:a16="http://schemas.microsoft.com/office/drawing/2014/main" id="{650DE344-4AC4-4288-BA26-F0A550E9BE8A}"/>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a:extLst>
            <a:ext uri="{FF2B5EF4-FFF2-40B4-BE49-F238E27FC236}">
              <a16:creationId xmlns:a16="http://schemas.microsoft.com/office/drawing/2014/main" id="{76207A34-3A72-40B1-94B7-03CF377FAFD3}"/>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a:extLst>
            <a:ext uri="{FF2B5EF4-FFF2-40B4-BE49-F238E27FC236}">
              <a16:creationId xmlns:a16="http://schemas.microsoft.com/office/drawing/2014/main" id="{50B8CCD3-E79D-443B-8905-57DFC838691A}"/>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a:extLst>
            <a:ext uri="{FF2B5EF4-FFF2-40B4-BE49-F238E27FC236}">
              <a16:creationId xmlns:a16="http://schemas.microsoft.com/office/drawing/2014/main" id="{DBB0F86F-43CC-44A9-B654-547DD1CB9721}"/>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2" name="直線コネクタ 671">
          <a:extLst>
            <a:ext uri="{FF2B5EF4-FFF2-40B4-BE49-F238E27FC236}">
              <a16:creationId xmlns:a16="http://schemas.microsoft.com/office/drawing/2014/main" id="{4271AED7-569F-4B53-AF99-843D9F85B2F9}"/>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65677</xdr:rowOff>
    </xdr:from>
    <xdr:to>
      <xdr:col>72</xdr:col>
      <xdr:colOff>38100</xdr:colOff>
      <xdr:row>86</xdr:row>
      <xdr:rowOff>167277</xdr:rowOff>
    </xdr:to>
    <xdr:sp macro="" textlink="">
      <xdr:nvSpPr>
        <xdr:cNvPr id="673" name="楕円 672">
          <a:extLst>
            <a:ext uri="{FF2B5EF4-FFF2-40B4-BE49-F238E27FC236}">
              <a16:creationId xmlns:a16="http://schemas.microsoft.com/office/drawing/2014/main" id="{513AACC8-99FE-4EA1-B4CC-F403FB933B61}"/>
            </a:ext>
          </a:extLst>
        </xdr:cNvPr>
        <xdr:cNvSpPr/>
      </xdr:nvSpPr>
      <xdr:spPr>
        <a:xfrm>
          <a:off x="12029440" y="14482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168729</xdr:rowOff>
    </xdr:to>
    <xdr:cxnSp macro="">
      <xdr:nvCxnSpPr>
        <xdr:cNvPr id="674" name="直線コネクタ 673">
          <a:extLst>
            <a:ext uri="{FF2B5EF4-FFF2-40B4-BE49-F238E27FC236}">
              <a16:creationId xmlns:a16="http://schemas.microsoft.com/office/drawing/2014/main" id="{E3B2F37A-CA06-4B5F-8E31-13919A1BF56C}"/>
            </a:ext>
          </a:extLst>
        </xdr:cNvPr>
        <xdr:cNvCxnSpPr/>
      </xdr:nvCxnSpPr>
      <xdr:spPr>
        <a:xfrm>
          <a:off x="12072620" y="14533517"/>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166914</xdr:rowOff>
    </xdr:from>
    <xdr:to>
      <xdr:col>67</xdr:col>
      <xdr:colOff>101600</xdr:colOff>
      <xdr:row>86</xdr:row>
      <xdr:rowOff>97064</xdr:rowOff>
    </xdr:to>
    <xdr:sp macro="" textlink="">
      <xdr:nvSpPr>
        <xdr:cNvPr id="675" name="楕円 674">
          <a:extLst>
            <a:ext uri="{FF2B5EF4-FFF2-40B4-BE49-F238E27FC236}">
              <a16:creationId xmlns:a16="http://schemas.microsoft.com/office/drawing/2014/main" id="{790F3449-06B1-42E0-A72D-BD4751AA76AD}"/>
            </a:ext>
          </a:extLst>
        </xdr:cNvPr>
        <xdr:cNvSpPr/>
      </xdr:nvSpPr>
      <xdr:spPr>
        <a:xfrm>
          <a:off x="11231880" y="14416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46264</xdr:rowOff>
    </xdr:from>
    <xdr:to>
      <xdr:col>71</xdr:col>
      <xdr:colOff>177800</xdr:colOff>
      <xdr:row>86</xdr:row>
      <xdr:rowOff>116477</xdr:rowOff>
    </xdr:to>
    <xdr:cxnSp macro="">
      <xdr:nvCxnSpPr>
        <xdr:cNvPr id="676" name="直線コネクタ 675">
          <a:extLst>
            <a:ext uri="{FF2B5EF4-FFF2-40B4-BE49-F238E27FC236}">
              <a16:creationId xmlns:a16="http://schemas.microsoft.com/office/drawing/2014/main" id="{CDA5C630-167B-42F6-B5E2-B0729CEC8EBF}"/>
            </a:ext>
          </a:extLst>
        </xdr:cNvPr>
        <xdr:cNvCxnSpPr/>
      </xdr:nvCxnSpPr>
      <xdr:spPr>
        <a:xfrm>
          <a:off x="11282680" y="14463304"/>
          <a:ext cx="78994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125021</xdr:rowOff>
    </xdr:from>
    <xdr:ext cx="405111" cy="259045"/>
    <xdr:sp macro="" textlink="">
      <xdr:nvSpPr>
        <xdr:cNvPr id="677" name="n_1aveValue【児童館】&#10;有形固定資産減価償却率">
          <a:extLst>
            <a:ext uri="{FF2B5EF4-FFF2-40B4-BE49-F238E27FC236}">
              <a16:creationId xmlns:a16="http://schemas.microsoft.com/office/drawing/2014/main" id="{2D367721-7945-4450-9A50-C5DD96DA8D6F}"/>
            </a:ext>
          </a:extLst>
        </xdr:cNvPr>
        <xdr:cNvSpPr txBox="1"/>
      </xdr:nvSpPr>
      <xdr:spPr>
        <a:xfrm>
          <a:off x="1343724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102161</xdr:rowOff>
    </xdr:from>
    <xdr:ext cx="405111" cy="259045"/>
    <xdr:sp macro="" textlink="">
      <xdr:nvSpPr>
        <xdr:cNvPr id="678" name="n_2aveValue【児童館】&#10;有形固定資産減価償却率">
          <a:extLst>
            <a:ext uri="{FF2B5EF4-FFF2-40B4-BE49-F238E27FC236}">
              <a16:creationId xmlns:a16="http://schemas.microsoft.com/office/drawing/2014/main" id="{8E9856FA-2052-49AF-A807-9B78E3B75101}"/>
            </a:ext>
          </a:extLst>
        </xdr:cNvPr>
        <xdr:cNvSpPr txBox="1"/>
      </xdr:nvSpPr>
      <xdr:spPr>
        <a:xfrm>
          <a:off x="12675244"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79" name="n_3aveValue【児童館】&#10;有形固定資産減価償却率">
          <a:extLst>
            <a:ext uri="{FF2B5EF4-FFF2-40B4-BE49-F238E27FC236}">
              <a16:creationId xmlns:a16="http://schemas.microsoft.com/office/drawing/2014/main" id="{E39F1F14-56A8-4EF7-8AC5-EC4B1C2741FD}"/>
            </a:ext>
          </a:extLst>
        </xdr:cNvPr>
        <xdr:cNvSpPr txBox="1"/>
      </xdr:nvSpPr>
      <xdr:spPr>
        <a:xfrm>
          <a:off x="1190054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680" name="n_4aveValue【児童館】&#10;有形固定資産減価償却率">
          <a:extLst>
            <a:ext uri="{FF2B5EF4-FFF2-40B4-BE49-F238E27FC236}">
              <a16:creationId xmlns:a16="http://schemas.microsoft.com/office/drawing/2014/main" id="{7D5AA7E4-409F-42E9-AE57-93AA1599FC82}"/>
            </a:ext>
          </a:extLst>
        </xdr:cNvPr>
        <xdr:cNvSpPr txBox="1"/>
      </xdr:nvSpPr>
      <xdr:spPr>
        <a:xfrm>
          <a:off x="11102984" y="1381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a:extLst>
            <a:ext uri="{FF2B5EF4-FFF2-40B4-BE49-F238E27FC236}">
              <a16:creationId xmlns:a16="http://schemas.microsoft.com/office/drawing/2014/main" id="{420FCDDB-393B-4E0A-BCDB-3AF1D12AA007}"/>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a:extLst>
            <a:ext uri="{FF2B5EF4-FFF2-40B4-BE49-F238E27FC236}">
              <a16:creationId xmlns:a16="http://schemas.microsoft.com/office/drawing/2014/main" id="{FE8487BF-87A4-4340-85F1-461DDD6CDA53}"/>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158404</xdr:rowOff>
    </xdr:from>
    <xdr:ext cx="405111" cy="259045"/>
    <xdr:sp macro="" textlink="">
      <xdr:nvSpPr>
        <xdr:cNvPr id="683" name="n_3mainValue【児童館】&#10;有形固定資産減価償却率">
          <a:extLst>
            <a:ext uri="{FF2B5EF4-FFF2-40B4-BE49-F238E27FC236}">
              <a16:creationId xmlns:a16="http://schemas.microsoft.com/office/drawing/2014/main" id="{1C45F39A-AD8E-4682-BE97-B55FF706C1F1}"/>
            </a:ext>
          </a:extLst>
        </xdr:cNvPr>
        <xdr:cNvSpPr txBox="1"/>
      </xdr:nvSpPr>
      <xdr:spPr>
        <a:xfrm>
          <a:off x="11900544" y="1457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88191</xdr:rowOff>
    </xdr:from>
    <xdr:ext cx="405111" cy="259045"/>
    <xdr:sp macro="" textlink="">
      <xdr:nvSpPr>
        <xdr:cNvPr id="684" name="n_4mainValue【児童館】&#10;有形固定資産減価償却率">
          <a:extLst>
            <a:ext uri="{FF2B5EF4-FFF2-40B4-BE49-F238E27FC236}">
              <a16:creationId xmlns:a16="http://schemas.microsoft.com/office/drawing/2014/main" id="{E573B286-51A5-4A8A-8875-BEA2FFD193B1}"/>
            </a:ext>
          </a:extLst>
        </xdr:cNvPr>
        <xdr:cNvSpPr txBox="1"/>
      </xdr:nvSpPr>
      <xdr:spPr>
        <a:xfrm>
          <a:off x="11102984" y="1450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30B5F930-2DAF-4846-AA33-4C177E0B8F2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A6B48D7E-F741-4A1B-9817-09498B9FD9D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16CC957-343D-4559-BE2B-94BA6705D50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AF477B7-A8BC-49E6-A644-D66DE58BD59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6045F6D-42F1-4AE7-B730-07A8FC79265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45A9CE2B-5D23-466D-8F90-5B7652657F2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F50A08A3-1722-42DE-8025-96CF665A477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4F8D3E2-098C-473E-9FA4-15634D31923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60BE0DE-55F1-4238-BF3C-E9915B4007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62813ECA-2839-41B4-A004-F5E877E22F9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8E1715B1-F9B9-4DC5-9ECD-880F31BB69A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15E1431-0E35-42F1-8F98-1D5DBE7FEEB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A7B101D-0426-4B85-A8DA-C8F0A248BD5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4C1BC3C2-83C1-4203-858B-044F5B172C92}"/>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60FF5A55-FDA3-4D07-BC33-27BEBF960D2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F40CB46-C0B2-4DE7-9B3C-A3D24947074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C8520D59-3E2F-491E-8B66-BBAD98C9304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5FD9954A-46CA-470A-A26B-89314A560C8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D5835F71-2558-4CC5-8414-F8F5A2EBD19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7BDEA04-61D2-4D72-9667-4ACE2D99B11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F673574-CDED-4CDA-8D33-CA155ECAA66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ECD15B09-0322-4A14-8858-4395F8CD80DE}"/>
            </a:ext>
          </a:extLst>
        </xdr:cNvPr>
        <xdr:cNvCxnSpPr/>
      </xdr:nvCxnSpPr>
      <xdr:spPr>
        <a:xfrm flipV="1">
          <a:off x="19509104" y="13325095"/>
          <a:ext cx="0" cy="11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a:extLst>
            <a:ext uri="{FF2B5EF4-FFF2-40B4-BE49-F238E27FC236}">
              <a16:creationId xmlns:a16="http://schemas.microsoft.com/office/drawing/2014/main" id="{FBD3F078-A6EE-4E10-AFA5-57F6650D3269}"/>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6F4B2E8A-4840-4872-91DD-5FF5052AE085}"/>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709" name="【児童館】&#10;一人当たり面積最大値テキスト">
          <a:extLst>
            <a:ext uri="{FF2B5EF4-FFF2-40B4-BE49-F238E27FC236}">
              <a16:creationId xmlns:a16="http://schemas.microsoft.com/office/drawing/2014/main" id="{AEFC1A76-D73C-471C-98CE-13553C6452D6}"/>
            </a:ext>
          </a:extLst>
        </xdr:cNvPr>
        <xdr:cNvSpPr txBox="1"/>
      </xdr:nvSpPr>
      <xdr:spPr>
        <a:xfrm>
          <a:off x="19547840" y="131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710" name="直線コネクタ 709">
          <a:extLst>
            <a:ext uri="{FF2B5EF4-FFF2-40B4-BE49-F238E27FC236}">
              <a16:creationId xmlns:a16="http://schemas.microsoft.com/office/drawing/2014/main" id="{EFCC32F1-957E-4123-AB67-0B630DE70E1D}"/>
            </a:ext>
          </a:extLst>
        </xdr:cNvPr>
        <xdr:cNvCxnSpPr/>
      </xdr:nvCxnSpPr>
      <xdr:spPr>
        <a:xfrm>
          <a:off x="19443700" y="13325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1" name="【児童館】&#10;一人当たり面積平均値テキスト">
          <a:extLst>
            <a:ext uri="{FF2B5EF4-FFF2-40B4-BE49-F238E27FC236}">
              <a16:creationId xmlns:a16="http://schemas.microsoft.com/office/drawing/2014/main" id="{543F51D2-6742-4564-9F46-F50324851FA5}"/>
            </a:ext>
          </a:extLst>
        </xdr:cNvPr>
        <xdr:cNvSpPr txBox="1"/>
      </xdr:nvSpPr>
      <xdr:spPr>
        <a:xfrm>
          <a:off x="19547840" y="14010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2" name="フローチャート: 判断 711">
          <a:extLst>
            <a:ext uri="{FF2B5EF4-FFF2-40B4-BE49-F238E27FC236}">
              <a16:creationId xmlns:a16="http://schemas.microsoft.com/office/drawing/2014/main" id="{C928DC4B-2243-44C8-BAF6-90936879B133}"/>
            </a:ext>
          </a:extLst>
        </xdr:cNvPr>
        <xdr:cNvSpPr/>
      </xdr:nvSpPr>
      <xdr:spPr>
        <a:xfrm>
          <a:off x="1945894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a:extLst>
            <a:ext uri="{FF2B5EF4-FFF2-40B4-BE49-F238E27FC236}">
              <a16:creationId xmlns:a16="http://schemas.microsoft.com/office/drawing/2014/main" id="{46C33DD6-ACC7-45A8-9B19-A14484C83D5F}"/>
            </a:ext>
          </a:extLst>
        </xdr:cNvPr>
        <xdr:cNvSpPr/>
      </xdr:nvSpPr>
      <xdr:spPr>
        <a:xfrm>
          <a:off x="1873504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4" name="フローチャート: 判断 713">
          <a:extLst>
            <a:ext uri="{FF2B5EF4-FFF2-40B4-BE49-F238E27FC236}">
              <a16:creationId xmlns:a16="http://schemas.microsoft.com/office/drawing/2014/main" id="{BB43B117-9B32-4477-A071-EECA664ABCE7}"/>
            </a:ext>
          </a:extLst>
        </xdr:cNvPr>
        <xdr:cNvSpPr/>
      </xdr:nvSpPr>
      <xdr:spPr>
        <a:xfrm>
          <a:off x="179374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5" name="フローチャート: 判断 714">
          <a:extLst>
            <a:ext uri="{FF2B5EF4-FFF2-40B4-BE49-F238E27FC236}">
              <a16:creationId xmlns:a16="http://schemas.microsoft.com/office/drawing/2014/main" id="{98842EB3-3E09-4272-BD8A-A2BE7A679B03}"/>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1BB8F2CB-1B10-4C42-A63E-21944B8D2906}"/>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20587B3-666C-43C6-B73B-12A1F080A5E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14B3DBC-696C-4805-B9A0-803BCB09298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4FF4932-BEF8-4174-887B-739D086A458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BC23ED2-4C7A-43EC-A769-E0FF0D1B1C1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1813A7B-7412-41B6-A08C-AE382AA91BC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722" name="楕円 721">
          <a:extLst>
            <a:ext uri="{FF2B5EF4-FFF2-40B4-BE49-F238E27FC236}">
              <a16:creationId xmlns:a16="http://schemas.microsoft.com/office/drawing/2014/main" id="{E6C8351F-99CD-4E27-B28E-3C8053FC1212}"/>
            </a:ext>
          </a:extLst>
        </xdr:cNvPr>
        <xdr:cNvSpPr/>
      </xdr:nvSpPr>
      <xdr:spPr>
        <a:xfrm>
          <a:off x="1945894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723" name="【児童館】&#10;一人当たり面積該当値テキスト">
          <a:extLst>
            <a:ext uri="{FF2B5EF4-FFF2-40B4-BE49-F238E27FC236}">
              <a16:creationId xmlns:a16="http://schemas.microsoft.com/office/drawing/2014/main" id="{6CDAB4CC-F330-44AD-AE07-C0E0C4129DBA}"/>
            </a:ext>
          </a:extLst>
        </xdr:cNvPr>
        <xdr:cNvSpPr txBox="1"/>
      </xdr:nvSpPr>
      <xdr:spPr>
        <a:xfrm>
          <a:off x="19547840" y="138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49022</xdr:rowOff>
    </xdr:from>
    <xdr:to>
      <xdr:col>112</xdr:col>
      <xdr:colOff>38100</xdr:colOff>
      <xdr:row>83</xdr:row>
      <xdr:rowOff>150622</xdr:rowOff>
    </xdr:to>
    <xdr:sp macro="" textlink="">
      <xdr:nvSpPr>
        <xdr:cNvPr id="724" name="楕円 723">
          <a:extLst>
            <a:ext uri="{FF2B5EF4-FFF2-40B4-BE49-F238E27FC236}">
              <a16:creationId xmlns:a16="http://schemas.microsoft.com/office/drawing/2014/main" id="{B3C78E2C-8F33-4E4F-9A25-9E1F3ED49280}"/>
            </a:ext>
          </a:extLst>
        </xdr:cNvPr>
        <xdr:cNvSpPr/>
      </xdr:nvSpPr>
      <xdr:spPr>
        <a:xfrm>
          <a:off x="1873504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90678</xdr:rowOff>
    </xdr:from>
    <xdr:to>
      <xdr:col>116</xdr:col>
      <xdr:colOff>63500</xdr:colOff>
      <xdr:row>83</xdr:row>
      <xdr:rowOff>99822</xdr:rowOff>
    </xdr:to>
    <xdr:cxnSp macro="">
      <xdr:nvCxnSpPr>
        <xdr:cNvPr id="725" name="直線コネクタ 724">
          <a:extLst>
            <a:ext uri="{FF2B5EF4-FFF2-40B4-BE49-F238E27FC236}">
              <a16:creationId xmlns:a16="http://schemas.microsoft.com/office/drawing/2014/main" id="{5F5F46E7-6B5B-42CD-88C9-0F473D6545F7}"/>
            </a:ext>
          </a:extLst>
        </xdr:cNvPr>
        <xdr:cNvCxnSpPr/>
      </xdr:nvCxnSpPr>
      <xdr:spPr>
        <a:xfrm flipV="1">
          <a:off x="18778220" y="1400479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726" name="楕円 725">
          <a:extLst>
            <a:ext uri="{FF2B5EF4-FFF2-40B4-BE49-F238E27FC236}">
              <a16:creationId xmlns:a16="http://schemas.microsoft.com/office/drawing/2014/main" id="{F53C840E-ED0D-419C-83C3-4766BB752B2D}"/>
            </a:ext>
          </a:extLst>
        </xdr:cNvPr>
        <xdr:cNvSpPr/>
      </xdr:nvSpPr>
      <xdr:spPr>
        <a:xfrm>
          <a:off x="17937480" y="139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113537</xdr:rowOff>
    </xdr:to>
    <xdr:cxnSp macro="">
      <xdr:nvCxnSpPr>
        <xdr:cNvPr id="727" name="直線コネクタ 726">
          <a:extLst>
            <a:ext uri="{FF2B5EF4-FFF2-40B4-BE49-F238E27FC236}">
              <a16:creationId xmlns:a16="http://schemas.microsoft.com/office/drawing/2014/main" id="{9F78397F-915A-472F-8242-5DEF5F185355}"/>
            </a:ext>
          </a:extLst>
        </xdr:cNvPr>
        <xdr:cNvCxnSpPr/>
      </xdr:nvCxnSpPr>
      <xdr:spPr>
        <a:xfrm flipV="1">
          <a:off x="17988280" y="14013942"/>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28" name="楕円 727">
          <a:extLst>
            <a:ext uri="{FF2B5EF4-FFF2-40B4-BE49-F238E27FC236}">
              <a16:creationId xmlns:a16="http://schemas.microsoft.com/office/drawing/2014/main" id="{81DF45C5-1A5B-4956-87F6-788052EABCBF}"/>
            </a:ext>
          </a:extLst>
        </xdr:cNvPr>
        <xdr:cNvSpPr/>
      </xdr:nvSpPr>
      <xdr:spPr>
        <a:xfrm>
          <a:off x="17162780" y="13986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113537</xdr:rowOff>
    </xdr:from>
    <xdr:to>
      <xdr:col>107</xdr:col>
      <xdr:colOff>50800</xdr:colOff>
      <xdr:row>83</xdr:row>
      <xdr:rowOff>122682</xdr:rowOff>
    </xdr:to>
    <xdr:cxnSp macro="">
      <xdr:nvCxnSpPr>
        <xdr:cNvPr id="729" name="直線コネクタ 728">
          <a:extLst>
            <a:ext uri="{FF2B5EF4-FFF2-40B4-BE49-F238E27FC236}">
              <a16:creationId xmlns:a16="http://schemas.microsoft.com/office/drawing/2014/main" id="{369B8B19-25BE-42F0-AC0B-944197B00D20}"/>
            </a:ext>
          </a:extLst>
        </xdr:cNvPr>
        <xdr:cNvCxnSpPr/>
      </xdr:nvCxnSpPr>
      <xdr:spPr>
        <a:xfrm flipV="1">
          <a:off x="17213580" y="14027657"/>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730" name="楕円 729">
          <a:extLst>
            <a:ext uri="{FF2B5EF4-FFF2-40B4-BE49-F238E27FC236}">
              <a16:creationId xmlns:a16="http://schemas.microsoft.com/office/drawing/2014/main" id="{5C78E18B-CBA3-46F3-899E-9F2A97416C39}"/>
            </a:ext>
          </a:extLst>
        </xdr:cNvPr>
        <xdr:cNvSpPr/>
      </xdr:nvSpPr>
      <xdr:spPr>
        <a:xfrm>
          <a:off x="16388080" y="1399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122682</xdr:rowOff>
    </xdr:from>
    <xdr:to>
      <xdr:col>102</xdr:col>
      <xdr:colOff>114300</xdr:colOff>
      <xdr:row>83</xdr:row>
      <xdr:rowOff>131826</xdr:rowOff>
    </xdr:to>
    <xdr:cxnSp macro="">
      <xdr:nvCxnSpPr>
        <xdr:cNvPr id="731" name="直線コネクタ 730">
          <a:extLst>
            <a:ext uri="{FF2B5EF4-FFF2-40B4-BE49-F238E27FC236}">
              <a16:creationId xmlns:a16="http://schemas.microsoft.com/office/drawing/2014/main" id="{31E32034-DBB9-4F5F-A48A-62AC919E14B7}"/>
            </a:ext>
          </a:extLst>
        </xdr:cNvPr>
        <xdr:cNvCxnSpPr/>
      </xdr:nvCxnSpPr>
      <xdr:spPr>
        <a:xfrm flipV="1">
          <a:off x="16431260" y="1403680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2" name="n_1aveValue【児童館】&#10;一人当たり面積">
          <a:extLst>
            <a:ext uri="{FF2B5EF4-FFF2-40B4-BE49-F238E27FC236}">
              <a16:creationId xmlns:a16="http://schemas.microsoft.com/office/drawing/2014/main" id="{3F6AFB63-FFA3-4ECE-9B36-16A1E7FE150E}"/>
            </a:ext>
          </a:extLst>
        </xdr:cNvPr>
        <xdr:cNvSpPr txBox="1"/>
      </xdr:nvSpPr>
      <xdr:spPr>
        <a:xfrm>
          <a:off x="1856112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33" name="n_2aveValue【児童館】&#10;一人当たり面積">
          <a:extLst>
            <a:ext uri="{FF2B5EF4-FFF2-40B4-BE49-F238E27FC236}">
              <a16:creationId xmlns:a16="http://schemas.microsoft.com/office/drawing/2014/main" id="{9A030BF9-4E79-4722-85FD-D60298989AAA}"/>
            </a:ext>
          </a:extLst>
        </xdr:cNvPr>
        <xdr:cNvSpPr txBox="1"/>
      </xdr:nvSpPr>
      <xdr:spPr>
        <a:xfrm>
          <a:off x="177762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34" name="n_3aveValue【児童館】&#10;一人当たり面積">
          <a:extLst>
            <a:ext uri="{FF2B5EF4-FFF2-40B4-BE49-F238E27FC236}">
              <a16:creationId xmlns:a16="http://schemas.microsoft.com/office/drawing/2014/main" id="{D6F7C710-E8E4-45EC-9CA3-9AE12D6E4806}"/>
            </a:ext>
          </a:extLst>
        </xdr:cNvPr>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95F532B6-B371-4A2C-9F18-7411DB67E75A}"/>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167149</xdr:rowOff>
    </xdr:from>
    <xdr:ext cx="469744" cy="259045"/>
    <xdr:sp macro="" textlink="">
      <xdr:nvSpPr>
        <xdr:cNvPr id="736" name="n_1mainValue【児童館】&#10;一人当たり面積">
          <a:extLst>
            <a:ext uri="{FF2B5EF4-FFF2-40B4-BE49-F238E27FC236}">
              <a16:creationId xmlns:a16="http://schemas.microsoft.com/office/drawing/2014/main" id="{BEE8EA2E-217A-4421-B533-1C71AC827E5B}"/>
            </a:ext>
          </a:extLst>
        </xdr:cNvPr>
        <xdr:cNvSpPr txBox="1"/>
      </xdr:nvSpPr>
      <xdr:spPr>
        <a:xfrm>
          <a:off x="185611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737" name="n_2mainValue【児童館】&#10;一人当たり面積">
          <a:extLst>
            <a:ext uri="{FF2B5EF4-FFF2-40B4-BE49-F238E27FC236}">
              <a16:creationId xmlns:a16="http://schemas.microsoft.com/office/drawing/2014/main" id="{7D1F841F-79DE-48C6-9456-088B7B38A0B8}"/>
            </a:ext>
          </a:extLst>
        </xdr:cNvPr>
        <xdr:cNvSpPr txBox="1"/>
      </xdr:nvSpPr>
      <xdr:spPr>
        <a:xfrm>
          <a:off x="177762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38" name="n_3mainValue【児童館】&#10;一人当たり面積">
          <a:extLst>
            <a:ext uri="{FF2B5EF4-FFF2-40B4-BE49-F238E27FC236}">
              <a16:creationId xmlns:a16="http://schemas.microsoft.com/office/drawing/2014/main" id="{FA603094-2E98-4CEE-99AC-6D2FB682E7C3}"/>
            </a:ext>
          </a:extLst>
        </xdr:cNvPr>
        <xdr:cNvSpPr txBox="1"/>
      </xdr:nvSpPr>
      <xdr:spPr>
        <a:xfrm>
          <a:off x="170015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739" name="n_4mainValue【児童館】&#10;一人当たり面積">
          <a:extLst>
            <a:ext uri="{FF2B5EF4-FFF2-40B4-BE49-F238E27FC236}">
              <a16:creationId xmlns:a16="http://schemas.microsoft.com/office/drawing/2014/main" id="{937151E4-3882-4EEC-A3C8-2313F75BA798}"/>
            </a:ext>
          </a:extLst>
        </xdr:cNvPr>
        <xdr:cNvSpPr txBox="1"/>
      </xdr:nvSpPr>
      <xdr:spPr>
        <a:xfrm>
          <a:off x="1622686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431B798-F931-408B-B9A5-5A64F209B9B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AB14EC9-E851-42D5-98BC-E81E5F732E4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F0862A6-57AE-4207-B166-FC436EFE2F3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63FEEB8-E0C2-497E-9CB0-33750A9A559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710C42C-06E9-4C2A-A65D-EF85998B3B8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7F769CD-F0F4-4C7E-929F-420A392D515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A38E4D8-8F76-460A-A58F-7F3866EC208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43ED2A7-8770-4610-BB20-A5ED027A5F6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9ED06ED-A87F-44AF-BC3E-A1D689CE6E1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9D3EEE1-BEEE-4633-B03C-94426CC36A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42A1C0A3-70D6-40ED-BA8E-7DAE5800100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F7650DC6-7000-4CF6-AC43-E643E2E4E6D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5D006E1-07E5-4647-B991-3B0FFB89D30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F57BB85-D778-41C5-91AE-FAD15D6D36E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27BFCEC-652C-4552-A786-A400B242FE6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2CE6EB94-950B-4F7E-8A4B-73514111F1C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8B87674A-24CA-4B5E-9AFA-ECFFAAC492E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ABAF533-7F73-4066-8885-3009089CC3C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276D15AD-D72A-41FA-A0E5-6D815D63BA9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38104B6-F040-4D7B-965A-C7F2670E0CF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A52387F2-D8D7-48FA-AE38-1AE05A39431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1CB5B1FB-814A-4CCC-A928-0C900B7C36A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B48DC0EF-1DE4-4F22-ABBC-B2BA0A7C76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8E9D5140-FCAC-4AE6-A456-1FF4184EA694}"/>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a:extLst>
            <a:ext uri="{FF2B5EF4-FFF2-40B4-BE49-F238E27FC236}">
              <a16:creationId xmlns:a16="http://schemas.microsoft.com/office/drawing/2014/main" id="{02185AB0-B6F5-4801-A0C7-39C11565D47F}"/>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EC3F5C52-8F61-478D-8539-6B67FBE07F9F}"/>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a:extLst>
            <a:ext uri="{FF2B5EF4-FFF2-40B4-BE49-F238E27FC236}">
              <a16:creationId xmlns:a16="http://schemas.microsoft.com/office/drawing/2014/main" id="{4869963B-D1E8-4DAE-851F-079FEE02D04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id="{3B3BE275-21EF-450D-BE0B-576DF8214278}"/>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a:extLst>
            <a:ext uri="{FF2B5EF4-FFF2-40B4-BE49-F238E27FC236}">
              <a16:creationId xmlns:a16="http://schemas.microsoft.com/office/drawing/2014/main" id="{E84DACB1-A2AE-480F-A529-3C7E7163999C}"/>
            </a:ext>
          </a:extLst>
        </xdr:cNvPr>
        <xdr:cNvSpPr txBox="1"/>
      </xdr:nvSpPr>
      <xdr:spPr>
        <a:xfrm>
          <a:off x="1441450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a:extLst>
            <a:ext uri="{FF2B5EF4-FFF2-40B4-BE49-F238E27FC236}">
              <a16:creationId xmlns:a16="http://schemas.microsoft.com/office/drawing/2014/main" id="{81F412FD-0E53-4550-A1BE-DB0195ED948B}"/>
            </a:ext>
          </a:extLst>
        </xdr:cNvPr>
        <xdr:cNvSpPr/>
      </xdr:nvSpPr>
      <xdr:spPr>
        <a:xfrm>
          <a:off x="14325600" y="175183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a:extLst>
            <a:ext uri="{FF2B5EF4-FFF2-40B4-BE49-F238E27FC236}">
              <a16:creationId xmlns:a16="http://schemas.microsoft.com/office/drawing/2014/main" id="{0ADAE22D-BE1C-4A81-AE62-403E50818AF6}"/>
            </a:ext>
          </a:extLst>
        </xdr:cNvPr>
        <xdr:cNvSpPr/>
      </xdr:nvSpPr>
      <xdr:spPr>
        <a:xfrm>
          <a:off x="13578840" y="1754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BF930A8A-17B7-4F8B-A8D0-B305411D02C2}"/>
            </a:ext>
          </a:extLst>
        </xdr:cNvPr>
        <xdr:cNvSpPr/>
      </xdr:nvSpPr>
      <xdr:spPr>
        <a:xfrm>
          <a:off x="128041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a:extLst>
            <a:ext uri="{FF2B5EF4-FFF2-40B4-BE49-F238E27FC236}">
              <a16:creationId xmlns:a16="http://schemas.microsoft.com/office/drawing/2014/main" id="{90951D5C-09C9-4B5B-B47E-0C486655BA16}"/>
            </a:ext>
          </a:extLst>
        </xdr:cNvPr>
        <xdr:cNvSpPr/>
      </xdr:nvSpPr>
      <xdr:spPr>
        <a:xfrm>
          <a:off x="12029440" y="17565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a:extLst>
            <a:ext uri="{FF2B5EF4-FFF2-40B4-BE49-F238E27FC236}">
              <a16:creationId xmlns:a16="http://schemas.microsoft.com/office/drawing/2014/main" id="{9C1A19BD-78DB-40D4-92C3-AEE6F2ADA618}"/>
            </a:ext>
          </a:extLst>
        </xdr:cNvPr>
        <xdr:cNvSpPr/>
      </xdr:nvSpPr>
      <xdr:spPr>
        <a:xfrm>
          <a:off x="11231880" y="1757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905325C-AB5E-4884-8F1F-565E2C68EBD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C2D6DDF-1C28-4E20-9767-ABF60BB55D8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8F3D80C-7FFE-4AC3-B2DF-F35BB7C2420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2DF66D-0B92-48F5-A493-FEE11633903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99ACDD4-DDE9-4B08-8619-79A9511E223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17780</xdr:rowOff>
    </xdr:from>
    <xdr:to>
      <xdr:col>85</xdr:col>
      <xdr:colOff>177800</xdr:colOff>
      <xdr:row>106</xdr:row>
      <xdr:rowOff>119380</xdr:rowOff>
    </xdr:to>
    <xdr:sp macro="" textlink="">
      <xdr:nvSpPr>
        <xdr:cNvPr id="779" name="楕円 778">
          <a:extLst>
            <a:ext uri="{FF2B5EF4-FFF2-40B4-BE49-F238E27FC236}">
              <a16:creationId xmlns:a16="http://schemas.microsoft.com/office/drawing/2014/main" id="{CDF839D0-AFD5-44ED-92E2-9DFED25104F1}"/>
            </a:ext>
          </a:extLst>
        </xdr:cNvPr>
        <xdr:cNvSpPr/>
      </xdr:nvSpPr>
      <xdr:spPr>
        <a:xfrm>
          <a:off x="14325600" y="17787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167657</xdr:rowOff>
    </xdr:from>
    <xdr:ext cx="405111" cy="259045"/>
    <xdr:sp macro="" textlink="">
      <xdr:nvSpPr>
        <xdr:cNvPr id="780" name="【公民館】&#10;有形固定資産減価償却率該当値テキスト">
          <a:extLst>
            <a:ext uri="{FF2B5EF4-FFF2-40B4-BE49-F238E27FC236}">
              <a16:creationId xmlns:a16="http://schemas.microsoft.com/office/drawing/2014/main" id="{BD39A4FE-BF31-4E44-AC43-4E5FFC82D730}"/>
            </a:ext>
          </a:extLst>
        </xdr:cNvPr>
        <xdr:cNvSpPr txBox="1"/>
      </xdr:nvSpPr>
      <xdr:spPr>
        <a:xfrm>
          <a:off x="14414500"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163830</xdr:rowOff>
    </xdr:from>
    <xdr:to>
      <xdr:col>81</xdr:col>
      <xdr:colOff>101600</xdr:colOff>
      <xdr:row>106</xdr:row>
      <xdr:rowOff>93980</xdr:rowOff>
    </xdr:to>
    <xdr:sp macro="" textlink="">
      <xdr:nvSpPr>
        <xdr:cNvPr id="781" name="楕円 780">
          <a:extLst>
            <a:ext uri="{FF2B5EF4-FFF2-40B4-BE49-F238E27FC236}">
              <a16:creationId xmlns:a16="http://schemas.microsoft.com/office/drawing/2014/main" id="{EF2B264B-221F-4951-8834-3E305DEE4F54}"/>
            </a:ext>
          </a:extLst>
        </xdr:cNvPr>
        <xdr:cNvSpPr/>
      </xdr:nvSpPr>
      <xdr:spPr>
        <a:xfrm>
          <a:off x="13578840" y="1776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43180</xdr:rowOff>
    </xdr:from>
    <xdr:to>
      <xdr:col>85</xdr:col>
      <xdr:colOff>127000</xdr:colOff>
      <xdr:row>106</xdr:row>
      <xdr:rowOff>68580</xdr:rowOff>
    </xdr:to>
    <xdr:cxnSp macro="">
      <xdr:nvCxnSpPr>
        <xdr:cNvPr id="782" name="直線コネクタ 781">
          <a:extLst>
            <a:ext uri="{FF2B5EF4-FFF2-40B4-BE49-F238E27FC236}">
              <a16:creationId xmlns:a16="http://schemas.microsoft.com/office/drawing/2014/main" id="{9D090F12-CB1B-4F58-BB00-33A46DF5137F}"/>
            </a:ext>
          </a:extLst>
        </xdr:cNvPr>
        <xdr:cNvCxnSpPr/>
      </xdr:nvCxnSpPr>
      <xdr:spPr>
        <a:xfrm>
          <a:off x="13629640" y="1781302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3" name="楕円 782">
          <a:extLst>
            <a:ext uri="{FF2B5EF4-FFF2-40B4-BE49-F238E27FC236}">
              <a16:creationId xmlns:a16="http://schemas.microsoft.com/office/drawing/2014/main" id="{E4AB486E-F00D-447B-85FF-5364112147E1}"/>
            </a:ext>
          </a:extLst>
        </xdr:cNvPr>
        <xdr:cNvSpPr/>
      </xdr:nvSpPr>
      <xdr:spPr>
        <a:xfrm>
          <a:off x="12804140" y="1774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43180</xdr:rowOff>
    </xdr:to>
    <xdr:cxnSp macro="">
      <xdr:nvCxnSpPr>
        <xdr:cNvPr id="784" name="直線コネクタ 783">
          <a:extLst>
            <a:ext uri="{FF2B5EF4-FFF2-40B4-BE49-F238E27FC236}">
              <a16:creationId xmlns:a16="http://schemas.microsoft.com/office/drawing/2014/main" id="{307250B4-7150-4539-B0F5-12884BE7BABC}"/>
            </a:ext>
          </a:extLst>
        </xdr:cNvPr>
        <xdr:cNvCxnSpPr/>
      </xdr:nvCxnSpPr>
      <xdr:spPr>
        <a:xfrm>
          <a:off x="12854940" y="1778889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114300</xdr:rowOff>
    </xdr:from>
    <xdr:to>
      <xdr:col>72</xdr:col>
      <xdr:colOff>38100</xdr:colOff>
      <xdr:row>106</xdr:row>
      <xdr:rowOff>44450</xdr:rowOff>
    </xdr:to>
    <xdr:sp macro="" textlink="">
      <xdr:nvSpPr>
        <xdr:cNvPr id="785" name="楕円 784">
          <a:extLst>
            <a:ext uri="{FF2B5EF4-FFF2-40B4-BE49-F238E27FC236}">
              <a16:creationId xmlns:a16="http://schemas.microsoft.com/office/drawing/2014/main" id="{359C9858-848D-4A1C-A440-094D5DFDB38B}"/>
            </a:ext>
          </a:extLst>
        </xdr:cNvPr>
        <xdr:cNvSpPr/>
      </xdr:nvSpPr>
      <xdr:spPr>
        <a:xfrm>
          <a:off x="12029440" y="17716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165100</xdr:rowOff>
    </xdr:from>
    <xdr:to>
      <xdr:col>76</xdr:col>
      <xdr:colOff>114300</xdr:colOff>
      <xdr:row>106</xdr:row>
      <xdr:rowOff>19050</xdr:rowOff>
    </xdr:to>
    <xdr:cxnSp macro="">
      <xdr:nvCxnSpPr>
        <xdr:cNvPr id="786" name="直線コネクタ 785">
          <a:extLst>
            <a:ext uri="{FF2B5EF4-FFF2-40B4-BE49-F238E27FC236}">
              <a16:creationId xmlns:a16="http://schemas.microsoft.com/office/drawing/2014/main" id="{1143022B-976F-4226-A4C9-A4FC963F12C5}"/>
            </a:ext>
          </a:extLst>
        </xdr:cNvPr>
        <xdr:cNvCxnSpPr/>
      </xdr:nvCxnSpPr>
      <xdr:spPr>
        <a:xfrm>
          <a:off x="12072620" y="1776730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90170</xdr:rowOff>
    </xdr:from>
    <xdr:to>
      <xdr:col>67</xdr:col>
      <xdr:colOff>101600</xdr:colOff>
      <xdr:row>106</xdr:row>
      <xdr:rowOff>20320</xdr:rowOff>
    </xdr:to>
    <xdr:sp macro="" textlink="">
      <xdr:nvSpPr>
        <xdr:cNvPr id="787" name="楕円 786">
          <a:extLst>
            <a:ext uri="{FF2B5EF4-FFF2-40B4-BE49-F238E27FC236}">
              <a16:creationId xmlns:a16="http://schemas.microsoft.com/office/drawing/2014/main" id="{A731FFE8-5695-44FE-B65F-CD826C5774A4}"/>
            </a:ext>
          </a:extLst>
        </xdr:cNvPr>
        <xdr:cNvSpPr/>
      </xdr:nvSpPr>
      <xdr:spPr>
        <a:xfrm>
          <a:off x="1123188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140970</xdr:rowOff>
    </xdr:from>
    <xdr:to>
      <xdr:col>71</xdr:col>
      <xdr:colOff>177800</xdr:colOff>
      <xdr:row>105</xdr:row>
      <xdr:rowOff>165100</xdr:rowOff>
    </xdr:to>
    <xdr:cxnSp macro="">
      <xdr:nvCxnSpPr>
        <xdr:cNvPr id="788" name="直線コネクタ 787">
          <a:extLst>
            <a:ext uri="{FF2B5EF4-FFF2-40B4-BE49-F238E27FC236}">
              <a16:creationId xmlns:a16="http://schemas.microsoft.com/office/drawing/2014/main" id="{5AF2322B-FB06-48E0-BED9-962F7D17279B}"/>
            </a:ext>
          </a:extLst>
        </xdr:cNvPr>
        <xdr:cNvCxnSpPr/>
      </xdr:nvCxnSpPr>
      <xdr:spPr>
        <a:xfrm>
          <a:off x="11282680" y="17743170"/>
          <a:ext cx="78994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a:extLst>
            <a:ext uri="{FF2B5EF4-FFF2-40B4-BE49-F238E27FC236}">
              <a16:creationId xmlns:a16="http://schemas.microsoft.com/office/drawing/2014/main" id="{8E4544BB-CFF0-4EE9-9FB0-4260FD0E515B}"/>
            </a:ext>
          </a:extLst>
        </xdr:cNvPr>
        <xdr:cNvSpPr txBox="1"/>
      </xdr:nvSpPr>
      <xdr:spPr>
        <a:xfrm>
          <a:off x="13437244" y="1732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a:extLst>
            <a:ext uri="{FF2B5EF4-FFF2-40B4-BE49-F238E27FC236}">
              <a16:creationId xmlns:a16="http://schemas.microsoft.com/office/drawing/2014/main" id="{E0FB1C42-51C7-43B7-B05B-09258F77F337}"/>
            </a:ext>
          </a:extLst>
        </xdr:cNvPr>
        <xdr:cNvSpPr txBox="1"/>
      </xdr:nvSpPr>
      <xdr:spPr>
        <a:xfrm>
          <a:off x="1267524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91" name="n_3aveValue【公民館】&#10;有形固定資産減価償却率">
          <a:extLst>
            <a:ext uri="{FF2B5EF4-FFF2-40B4-BE49-F238E27FC236}">
              <a16:creationId xmlns:a16="http://schemas.microsoft.com/office/drawing/2014/main" id="{311DD40E-AEDB-40F1-90B1-C9C93D2F0F1F}"/>
            </a:ext>
          </a:extLst>
        </xdr:cNvPr>
        <xdr:cNvSpPr txBox="1"/>
      </xdr:nvSpPr>
      <xdr:spPr>
        <a:xfrm>
          <a:off x="11900544" y="17344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92" name="n_4aveValue【公民館】&#10;有形固定資産減価償却率">
          <a:extLst>
            <a:ext uri="{FF2B5EF4-FFF2-40B4-BE49-F238E27FC236}">
              <a16:creationId xmlns:a16="http://schemas.microsoft.com/office/drawing/2014/main" id="{4DEF290A-EA51-4FB4-B69A-DDC69D5CC90A}"/>
            </a:ext>
          </a:extLst>
        </xdr:cNvPr>
        <xdr:cNvSpPr txBox="1"/>
      </xdr:nvSpPr>
      <xdr:spPr>
        <a:xfrm>
          <a:off x="11102984" y="173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85107</xdr:rowOff>
    </xdr:from>
    <xdr:ext cx="405111" cy="259045"/>
    <xdr:sp macro="" textlink="">
      <xdr:nvSpPr>
        <xdr:cNvPr id="793" name="n_1mainValue【公民館】&#10;有形固定資産減価償却率">
          <a:extLst>
            <a:ext uri="{FF2B5EF4-FFF2-40B4-BE49-F238E27FC236}">
              <a16:creationId xmlns:a16="http://schemas.microsoft.com/office/drawing/2014/main" id="{9A2C6D39-D9AF-4D0F-94A3-3B534FB5E428}"/>
            </a:ext>
          </a:extLst>
        </xdr:cNvPr>
        <xdr:cNvSpPr txBox="1"/>
      </xdr:nvSpPr>
      <xdr:spPr>
        <a:xfrm>
          <a:off x="13437244" y="1785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4" name="n_2mainValue【公民館】&#10;有形固定資産減価償却率">
          <a:extLst>
            <a:ext uri="{FF2B5EF4-FFF2-40B4-BE49-F238E27FC236}">
              <a16:creationId xmlns:a16="http://schemas.microsoft.com/office/drawing/2014/main" id="{38063895-F99D-43CD-ADF3-4804577C4E4E}"/>
            </a:ext>
          </a:extLst>
        </xdr:cNvPr>
        <xdr:cNvSpPr txBox="1"/>
      </xdr:nvSpPr>
      <xdr:spPr>
        <a:xfrm>
          <a:off x="12675244"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35577</xdr:rowOff>
    </xdr:from>
    <xdr:ext cx="405111" cy="259045"/>
    <xdr:sp macro="" textlink="">
      <xdr:nvSpPr>
        <xdr:cNvPr id="795" name="n_3mainValue【公民館】&#10;有形固定資産減価償却率">
          <a:extLst>
            <a:ext uri="{FF2B5EF4-FFF2-40B4-BE49-F238E27FC236}">
              <a16:creationId xmlns:a16="http://schemas.microsoft.com/office/drawing/2014/main" id="{E7454A67-56D1-4C08-A7BA-F04D691A0943}"/>
            </a:ext>
          </a:extLst>
        </xdr:cNvPr>
        <xdr:cNvSpPr txBox="1"/>
      </xdr:nvSpPr>
      <xdr:spPr>
        <a:xfrm>
          <a:off x="11900544" y="1780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796" name="n_4mainValue【公民館】&#10;有形固定資産減価償却率">
          <a:extLst>
            <a:ext uri="{FF2B5EF4-FFF2-40B4-BE49-F238E27FC236}">
              <a16:creationId xmlns:a16="http://schemas.microsoft.com/office/drawing/2014/main" id="{8E4A86F5-ACE0-442F-B1A9-65F4F49F66D6}"/>
            </a:ext>
          </a:extLst>
        </xdr:cNvPr>
        <xdr:cNvSpPr txBox="1"/>
      </xdr:nvSpPr>
      <xdr:spPr>
        <a:xfrm>
          <a:off x="1110298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522CC82-FEA4-4798-8F9C-5D6E8BE9A6D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79FB4129-DCB9-468F-85B8-110DFA2753F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6719481-E2C4-428B-8253-16F9286D32A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3E95FF7C-AE60-4E7F-A1EC-B52A69A47B2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9CDFE702-160B-4182-A428-B2CD2C7F5C0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ED528A5-2726-4B27-B257-DAFFB09C2DD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F1BD0EEB-E73E-4436-A7B1-10861AA1DB3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B6EE6570-F1D6-4134-BF93-A26AF2EE4A3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66BB59CC-CEFB-4803-B3FE-D2781D25655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DFE45F7-C149-4FD9-A458-64AE558F86B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301A3368-A7AB-4140-94B4-713718240F2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D0AA07B3-6905-4F5C-BA7F-9C923A027AB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2786E0B9-C9B1-4039-A0C1-C58684ABA4C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45A21158-B283-4190-9797-4068AB7100A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51D7C5B3-149E-4455-B5FF-E112B8466E3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CF2FA73-857E-4930-96C0-5EEF70BB00C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BDBB2A54-0883-4F01-822A-64F553E9FCF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3A7179F5-BE88-4B23-B633-671BFF63866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A1E72B56-F33B-45FC-AF54-4F2E0A94158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AA9B32FA-9FEB-447C-90A3-308D775C82A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5F28C935-91C0-4B7E-9C50-5C8BD4D5761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F7F79D3-29B5-4ACD-914D-0AA4A76868E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D3FE349E-B797-4670-A100-B9AF957A5BB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a:extLst>
            <a:ext uri="{FF2B5EF4-FFF2-40B4-BE49-F238E27FC236}">
              <a16:creationId xmlns:a16="http://schemas.microsoft.com/office/drawing/2014/main" id="{2827D189-5382-4CEF-AD59-95C481C1CA84}"/>
            </a:ext>
          </a:extLst>
        </xdr:cNvPr>
        <xdr:cNvCxnSpPr/>
      </xdr:nvCxnSpPr>
      <xdr:spPr>
        <a:xfrm flipV="1">
          <a:off x="19509104" y="1680667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a:extLst>
            <a:ext uri="{FF2B5EF4-FFF2-40B4-BE49-F238E27FC236}">
              <a16:creationId xmlns:a16="http://schemas.microsoft.com/office/drawing/2014/main" id="{76D72575-D042-4F07-89DC-0AB3C7606E4C}"/>
            </a:ext>
          </a:extLst>
        </xdr:cNvPr>
        <xdr:cNvSpPr txBox="1"/>
      </xdr:nvSpPr>
      <xdr:spPr>
        <a:xfrm>
          <a:off x="19547840" y="182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a:extLst>
            <a:ext uri="{FF2B5EF4-FFF2-40B4-BE49-F238E27FC236}">
              <a16:creationId xmlns:a16="http://schemas.microsoft.com/office/drawing/2014/main" id="{5019B3B8-7B10-47F4-80E7-EABFE4594EF9}"/>
            </a:ext>
          </a:extLst>
        </xdr:cNvPr>
        <xdr:cNvCxnSpPr/>
      </xdr:nvCxnSpPr>
      <xdr:spPr>
        <a:xfrm>
          <a:off x="19443700" y="182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a:extLst>
            <a:ext uri="{FF2B5EF4-FFF2-40B4-BE49-F238E27FC236}">
              <a16:creationId xmlns:a16="http://schemas.microsoft.com/office/drawing/2014/main" id="{86A74696-9385-4D5D-A8E4-B625B7D7AA3B}"/>
            </a:ext>
          </a:extLst>
        </xdr:cNvPr>
        <xdr:cNvSpPr txBox="1"/>
      </xdr:nvSpPr>
      <xdr:spPr>
        <a:xfrm>
          <a:off x="1954784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a:extLst>
            <a:ext uri="{FF2B5EF4-FFF2-40B4-BE49-F238E27FC236}">
              <a16:creationId xmlns:a16="http://schemas.microsoft.com/office/drawing/2014/main" id="{F4D744C9-E792-4C31-B1E5-958BD0383004}"/>
            </a:ext>
          </a:extLst>
        </xdr:cNvPr>
        <xdr:cNvCxnSpPr/>
      </xdr:nvCxnSpPr>
      <xdr:spPr>
        <a:xfrm>
          <a:off x="19443700" y="16806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825" name="【公民館】&#10;一人当たり面積平均値テキスト">
          <a:extLst>
            <a:ext uri="{FF2B5EF4-FFF2-40B4-BE49-F238E27FC236}">
              <a16:creationId xmlns:a16="http://schemas.microsoft.com/office/drawing/2014/main" id="{C1076DCE-3841-4B7B-A45B-DDDD1A047BF9}"/>
            </a:ext>
          </a:extLst>
        </xdr:cNvPr>
        <xdr:cNvSpPr txBox="1"/>
      </xdr:nvSpPr>
      <xdr:spPr>
        <a:xfrm>
          <a:off x="19547840" y="17811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a:extLst>
            <a:ext uri="{FF2B5EF4-FFF2-40B4-BE49-F238E27FC236}">
              <a16:creationId xmlns:a16="http://schemas.microsoft.com/office/drawing/2014/main" id="{1AD4AC7E-6F57-40D4-9767-82CFE6181ACA}"/>
            </a:ext>
          </a:extLst>
        </xdr:cNvPr>
        <xdr:cNvSpPr/>
      </xdr:nvSpPr>
      <xdr:spPr>
        <a:xfrm>
          <a:off x="19458940" y="1783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a:extLst>
            <a:ext uri="{FF2B5EF4-FFF2-40B4-BE49-F238E27FC236}">
              <a16:creationId xmlns:a16="http://schemas.microsoft.com/office/drawing/2014/main" id="{B7A4C8F4-5A14-4F0C-9BA4-B03DF2CC499F}"/>
            </a:ext>
          </a:extLst>
        </xdr:cNvPr>
        <xdr:cNvSpPr/>
      </xdr:nvSpPr>
      <xdr:spPr>
        <a:xfrm>
          <a:off x="18735040" y="17821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a:extLst>
            <a:ext uri="{FF2B5EF4-FFF2-40B4-BE49-F238E27FC236}">
              <a16:creationId xmlns:a16="http://schemas.microsoft.com/office/drawing/2014/main" id="{1F5738EA-0366-478B-BB21-5443DA700ECC}"/>
            </a:ext>
          </a:extLst>
        </xdr:cNvPr>
        <xdr:cNvSpPr/>
      </xdr:nvSpPr>
      <xdr:spPr>
        <a:xfrm>
          <a:off x="17937480" y="1784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a:extLst>
            <a:ext uri="{FF2B5EF4-FFF2-40B4-BE49-F238E27FC236}">
              <a16:creationId xmlns:a16="http://schemas.microsoft.com/office/drawing/2014/main" id="{65208A16-892E-49AD-9C19-86F37CD6C27D}"/>
            </a:ext>
          </a:extLst>
        </xdr:cNvPr>
        <xdr:cNvSpPr/>
      </xdr:nvSpPr>
      <xdr:spPr>
        <a:xfrm>
          <a:off x="17162780" y="17872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a:extLst>
            <a:ext uri="{FF2B5EF4-FFF2-40B4-BE49-F238E27FC236}">
              <a16:creationId xmlns:a16="http://schemas.microsoft.com/office/drawing/2014/main" id="{98D38612-C622-40BD-A5C9-0FA947EAE964}"/>
            </a:ext>
          </a:extLst>
        </xdr:cNvPr>
        <xdr:cNvSpPr/>
      </xdr:nvSpPr>
      <xdr:spPr>
        <a:xfrm>
          <a:off x="16388080" y="1784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CB94378-A482-4DB3-8DBD-3AB39B944DE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DA452B9-23B8-4D3A-8935-0A66404470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94CB3B8-0806-4D9E-8D90-5D9723EA7D6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97841B3-6C1F-4709-B8D6-69A291B9AAD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7BCE120-C901-4379-B191-2AB6D414A1E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5587</xdr:rowOff>
    </xdr:from>
    <xdr:to>
      <xdr:col>116</xdr:col>
      <xdr:colOff>114300</xdr:colOff>
      <xdr:row>106</xdr:row>
      <xdr:rowOff>107187</xdr:rowOff>
    </xdr:to>
    <xdr:sp macro="" textlink="">
      <xdr:nvSpPr>
        <xdr:cNvPr id="836" name="楕円 835">
          <a:extLst>
            <a:ext uri="{FF2B5EF4-FFF2-40B4-BE49-F238E27FC236}">
              <a16:creationId xmlns:a16="http://schemas.microsoft.com/office/drawing/2014/main" id="{4790E6E4-1A47-4A56-8E9E-45B3BB6329DA}"/>
            </a:ext>
          </a:extLst>
        </xdr:cNvPr>
        <xdr:cNvSpPr/>
      </xdr:nvSpPr>
      <xdr:spPr>
        <a:xfrm>
          <a:off x="19458940" y="177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28464</xdr:rowOff>
    </xdr:from>
    <xdr:ext cx="469744" cy="259045"/>
    <xdr:sp macro="" textlink="">
      <xdr:nvSpPr>
        <xdr:cNvPr id="837" name="【公民館】&#10;一人当たり面積該当値テキスト">
          <a:extLst>
            <a:ext uri="{FF2B5EF4-FFF2-40B4-BE49-F238E27FC236}">
              <a16:creationId xmlns:a16="http://schemas.microsoft.com/office/drawing/2014/main" id="{C2F35C96-465B-4F65-8ACE-71C1264E2701}"/>
            </a:ext>
          </a:extLst>
        </xdr:cNvPr>
        <xdr:cNvSpPr txBox="1"/>
      </xdr:nvSpPr>
      <xdr:spPr>
        <a:xfrm>
          <a:off x="19547840" y="176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838" name="楕円 837">
          <a:extLst>
            <a:ext uri="{FF2B5EF4-FFF2-40B4-BE49-F238E27FC236}">
              <a16:creationId xmlns:a16="http://schemas.microsoft.com/office/drawing/2014/main" id="{51930C70-1604-46F8-92BB-44D031F13C21}"/>
            </a:ext>
          </a:extLst>
        </xdr:cNvPr>
        <xdr:cNvSpPr/>
      </xdr:nvSpPr>
      <xdr:spPr>
        <a:xfrm>
          <a:off x="18735040" y="177860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56387</xdr:rowOff>
    </xdr:from>
    <xdr:to>
      <xdr:col>116</xdr:col>
      <xdr:colOff>63500</xdr:colOff>
      <xdr:row>106</xdr:row>
      <xdr:rowOff>67056</xdr:rowOff>
    </xdr:to>
    <xdr:cxnSp macro="">
      <xdr:nvCxnSpPr>
        <xdr:cNvPr id="839" name="直線コネクタ 838">
          <a:extLst>
            <a:ext uri="{FF2B5EF4-FFF2-40B4-BE49-F238E27FC236}">
              <a16:creationId xmlns:a16="http://schemas.microsoft.com/office/drawing/2014/main" id="{F7658BB4-0157-4363-8F76-5F19B2E115F1}"/>
            </a:ext>
          </a:extLst>
        </xdr:cNvPr>
        <xdr:cNvCxnSpPr/>
      </xdr:nvCxnSpPr>
      <xdr:spPr>
        <a:xfrm flipV="1">
          <a:off x="18778220" y="17826227"/>
          <a:ext cx="73152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29211</xdr:rowOff>
    </xdr:from>
    <xdr:to>
      <xdr:col>107</xdr:col>
      <xdr:colOff>101600</xdr:colOff>
      <xdr:row>106</xdr:row>
      <xdr:rowOff>130811</xdr:rowOff>
    </xdr:to>
    <xdr:sp macro="" textlink="">
      <xdr:nvSpPr>
        <xdr:cNvPr id="840" name="楕円 839">
          <a:extLst>
            <a:ext uri="{FF2B5EF4-FFF2-40B4-BE49-F238E27FC236}">
              <a16:creationId xmlns:a16="http://schemas.microsoft.com/office/drawing/2014/main" id="{BF4C51FC-E14B-4720-A0AC-D445965A4ECE}"/>
            </a:ext>
          </a:extLst>
        </xdr:cNvPr>
        <xdr:cNvSpPr/>
      </xdr:nvSpPr>
      <xdr:spPr>
        <a:xfrm>
          <a:off x="1793748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80011</xdr:rowOff>
    </xdr:to>
    <xdr:cxnSp macro="">
      <xdr:nvCxnSpPr>
        <xdr:cNvPr id="841" name="直線コネクタ 840">
          <a:extLst>
            <a:ext uri="{FF2B5EF4-FFF2-40B4-BE49-F238E27FC236}">
              <a16:creationId xmlns:a16="http://schemas.microsoft.com/office/drawing/2014/main" id="{646EC045-2CF5-4F32-8FED-B5ACF8F31301}"/>
            </a:ext>
          </a:extLst>
        </xdr:cNvPr>
        <xdr:cNvCxnSpPr/>
      </xdr:nvCxnSpPr>
      <xdr:spPr>
        <a:xfrm flipV="1">
          <a:off x="17988280" y="17836896"/>
          <a:ext cx="78994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42" name="楕円 841">
          <a:extLst>
            <a:ext uri="{FF2B5EF4-FFF2-40B4-BE49-F238E27FC236}">
              <a16:creationId xmlns:a16="http://schemas.microsoft.com/office/drawing/2014/main" id="{ABF5C74A-5728-4060-B92B-7131A312BFC5}"/>
            </a:ext>
          </a:extLst>
        </xdr:cNvPr>
        <xdr:cNvSpPr/>
      </xdr:nvSpPr>
      <xdr:spPr>
        <a:xfrm>
          <a:off x="17162780" y="178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80011</xdr:rowOff>
    </xdr:from>
    <xdr:to>
      <xdr:col>107</xdr:col>
      <xdr:colOff>50800</xdr:colOff>
      <xdr:row>106</xdr:row>
      <xdr:rowOff>89915</xdr:rowOff>
    </xdr:to>
    <xdr:cxnSp macro="">
      <xdr:nvCxnSpPr>
        <xdr:cNvPr id="843" name="直線コネクタ 842">
          <a:extLst>
            <a:ext uri="{FF2B5EF4-FFF2-40B4-BE49-F238E27FC236}">
              <a16:creationId xmlns:a16="http://schemas.microsoft.com/office/drawing/2014/main" id="{062A329C-A18A-44FD-88F3-486E08E55F59}"/>
            </a:ext>
          </a:extLst>
        </xdr:cNvPr>
        <xdr:cNvCxnSpPr/>
      </xdr:nvCxnSpPr>
      <xdr:spPr>
        <a:xfrm flipV="1">
          <a:off x="17213580" y="17849851"/>
          <a:ext cx="7747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47498</xdr:rowOff>
    </xdr:from>
    <xdr:to>
      <xdr:col>98</xdr:col>
      <xdr:colOff>38100</xdr:colOff>
      <xdr:row>106</xdr:row>
      <xdr:rowOff>149098</xdr:rowOff>
    </xdr:to>
    <xdr:sp macro="" textlink="">
      <xdr:nvSpPr>
        <xdr:cNvPr id="844" name="楕円 843">
          <a:extLst>
            <a:ext uri="{FF2B5EF4-FFF2-40B4-BE49-F238E27FC236}">
              <a16:creationId xmlns:a16="http://schemas.microsoft.com/office/drawing/2014/main" id="{F53765C6-008F-4C98-AD62-5EB6A86610D5}"/>
            </a:ext>
          </a:extLst>
        </xdr:cNvPr>
        <xdr:cNvSpPr/>
      </xdr:nvSpPr>
      <xdr:spPr>
        <a:xfrm>
          <a:off x="16388080" y="17817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98298</xdr:rowOff>
    </xdr:to>
    <xdr:cxnSp macro="">
      <xdr:nvCxnSpPr>
        <xdr:cNvPr id="845" name="直線コネクタ 844">
          <a:extLst>
            <a:ext uri="{FF2B5EF4-FFF2-40B4-BE49-F238E27FC236}">
              <a16:creationId xmlns:a16="http://schemas.microsoft.com/office/drawing/2014/main" id="{141171CC-4BF1-4F7B-9563-70DAF77979F9}"/>
            </a:ext>
          </a:extLst>
        </xdr:cNvPr>
        <xdr:cNvCxnSpPr/>
      </xdr:nvCxnSpPr>
      <xdr:spPr>
        <a:xfrm flipV="1">
          <a:off x="16431260" y="17859755"/>
          <a:ext cx="78232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846" name="n_1aveValue【公民館】&#10;一人当たり面積">
          <a:extLst>
            <a:ext uri="{FF2B5EF4-FFF2-40B4-BE49-F238E27FC236}">
              <a16:creationId xmlns:a16="http://schemas.microsoft.com/office/drawing/2014/main" id="{C0738DF8-0723-44D3-9CD6-B6F020183916}"/>
            </a:ext>
          </a:extLst>
        </xdr:cNvPr>
        <xdr:cNvSpPr txBox="1"/>
      </xdr:nvSpPr>
      <xdr:spPr>
        <a:xfrm>
          <a:off x="18561127"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847" name="n_2aveValue【公民館】&#10;一人当たり面積">
          <a:extLst>
            <a:ext uri="{FF2B5EF4-FFF2-40B4-BE49-F238E27FC236}">
              <a16:creationId xmlns:a16="http://schemas.microsoft.com/office/drawing/2014/main" id="{9FE6D9AD-F9D4-43C1-AC9C-08BA25514B7D}"/>
            </a:ext>
          </a:extLst>
        </xdr:cNvPr>
        <xdr:cNvSpPr txBox="1"/>
      </xdr:nvSpPr>
      <xdr:spPr>
        <a:xfrm>
          <a:off x="17776267" y="179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848" name="n_3aveValue【公民館】&#10;一人当たり面積">
          <a:extLst>
            <a:ext uri="{FF2B5EF4-FFF2-40B4-BE49-F238E27FC236}">
              <a16:creationId xmlns:a16="http://schemas.microsoft.com/office/drawing/2014/main" id="{0D7964BA-E019-42D3-88BB-9D1405F121CF}"/>
            </a:ext>
          </a:extLst>
        </xdr:cNvPr>
        <xdr:cNvSpPr txBox="1"/>
      </xdr:nvSpPr>
      <xdr:spPr>
        <a:xfrm>
          <a:off x="17001567" y="179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49" name="n_4aveValue【公民館】&#10;一人当たり面積">
          <a:extLst>
            <a:ext uri="{FF2B5EF4-FFF2-40B4-BE49-F238E27FC236}">
              <a16:creationId xmlns:a16="http://schemas.microsoft.com/office/drawing/2014/main" id="{27868BE5-2989-4302-AFCA-EBD44E9D1EDF}"/>
            </a:ext>
          </a:extLst>
        </xdr:cNvPr>
        <xdr:cNvSpPr txBox="1"/>
      </xdr:nvSpPr>
      <xdr:spPr>
        <a:xfrm>
          <a:off x="1622686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134383</xdr:rowOff>
    </xdr:from>
    <xdr:ext cx="469744" cy="259045"/>
    <xdr:sp macro="" textlink="">
      <xdr:nvSpPr>
        <xdr:cNvPr id="850" name="n_1mainValue【公民館】&#10;一人当たり面積">
          <a:extLst>
            <a:ext uri="{FF2B5EF4-FFF2-40B4-BE49-F238E27FC236}">
              <a16:creationId xmlns:a16="http://schemas.microsoft.com/office/drawing/2014/main" id="{733BF297-5B6F-47B3-B8B2-562685939726}"/>
            </a:ext>
          </a:extLst>
        </xdr:cNvPr>
        <xdr:cNvSpPr txBox="1"/>
      </xdr:nvSpPr>
      <xdr:spPr>
        <a:xfrm>
          <a:off x="18561127" y="175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147338</xdr:rowOff>
    </xdr:from>
    <xdr:ext cx="469744" cy="259045"/>
    <xdr:sp macro="" textlink="">
      <xdr:nvSpPr>
        <xdr:cNvPr id="851" name="n_2mainValue【公民館】&#10;一人当たり面積">
          <a:extLst>
            <a:ext uri="{FF2B5EF4-FFF2-40B4-BE49-F238E27FC236}">
              <a16:creationId xmlns:a16="http://schemas.microsoft.com/office/drawing/2014/main" id="{17EF08A6-6AC8-4207-882A-BBBAE613F2AA}"/>
            </a:ext>
          </a:extLst>
        </xdr:cNvPr>
        <xdr:cNvSpPr txBox="1"/>
      </xdr:nvSpPr>
      <xdr:spPr>
        <a:xfrm>
          <a:off x="1777626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52" name="n_3mainValue【公民館】&#10;一人当たり面積">
          <a:extLst>
            <a:ext uri="{FF2B5EF4-FFF2-40B4-BE49-F238E27FC236}">
              <a16:creationId xmlns:a16="http://schemas.microsoft.com/office/drawing/2014/main" id="{0DDF5B1D-3352-42ED-A322-461DCC5E8D57}"/>
            </a:ext>
          </a:extLst>
        </xdr:cNvPr>
        <xdr:cNvSpPr txBox="1"/>
      </xdr:nvSpPr>
      <xdr:spPr>
        <a:xfrm>
          <a:off x="170015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165625</xdr:rowOff>
    </xdr:from>
    <xdr:ext cx="469744" cy="259045"/>
    <xdr:sp macro="" textlink="">
      <xdr:nvSpPr>
        <xdr:cNvPr id="853" name="n_4mainValue【公民館】&#10;一人当たり面積">
          <a:extLst>
            <a:ext uri="{FF2B5EF4-FFF2-40B4-BE49-F238E27FC236}">
              <a16:creationId xmlns:a16="http://schemas.microsoft.com/office/drawing/2014/main" id="{E74EDFD9-9713-4CC0-8946-BB8E7E421112}"/>
            </a:ext>
          </a:extLst>
        </xdr:cNvPr>
        <xdr:cNvSpPr txBox="1"/>
      </xdr:nvSpPr>
      <xdr:spPr>
        <a:xfrm>
          <a:off x="16226867" y="1760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703EB708-5C46-4F91-8DE2-152E4734B1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EEC8997-3477-40AC-805A-5022EDF2748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9934F804-018A-4BD5-830C-DF7D3558073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％を大きく上回っている状況であり、施設全般にわたり老朽化が進んでいる状況であることを示している。</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これらの老朽施設の更新整備にあたっては、現在の住民ニーズ等の的確な把握と、時代に即した公共施設の在り方を十分に検討の上進めることが重要であり、施設区分ごとに施設の複合化、集約化または建物の長寿命など適切な対策を講じ、公共施設整備、管理に係る総コストの抑制に努め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533AC3-95D3-44C3-A44D-2657D0C8390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F21D5A-925D-416C-9365-459EB7482EC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EDD362-4B9E-4D6B-9E1B-E2AA1598091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8ED598-FFE1-449D-86DF-45570656F9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7EB17A-627B-433F-BB0C-E3366CF4704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B3726D-3F56-4B8E-85FC-9E67E53CCF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ABC9AA-8825-4B53-AC61-0526E43B68F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E5B6EB-38C2-494A-864B-BE140E16C2F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734423-811B-4296-9903-D311F749A1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16029E-D742-4A10-97BC-61E10E1A81D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BAAB54-362B-437B-A3C7-087C4CC0F54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B7EE92-8602-4722-8988-3DEA59D94C4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652EA1-BEC3-49E7-824D-1CE67EDB723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B7878A-EE38-4083-8845-13E6005ECD5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467391-C7AC-4100-BCB6-E6B4AB5BE1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B5E399-F9D6-4391-A390-B5C9CE68833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3638E0-86E4-4776-8F9A-A0CE66697B9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5C7FA7-0332-4E53-8F48-72A99286AE8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CD0F88-583B-463D-AB3A-E0736B6865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ECFACE-6082-4206-B3FE-6D481D997D6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188DA6-CF06-46A3-876B-FEE2831C0E9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9CBC86-CA7A-46B8-8C30-11E63CD6C84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DF38E5-90D3-435D-824E-807D009FAFD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897AE6-8469-475F-AEF0-0A4771584B7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C1AC2F-BB92-410A-9391-2272452C2B4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F0613F-0526-4A14-AC67-B7588A982B6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46DA30-AA40-444C-BDFB-C0E2BBF24B5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15DCCF-B355-4F27-8D36-B49D4B757DF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39493C-379F-4557-93E3-68D1593425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0C83F9-AF4E-484B-B340-2AE31B23D43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C7340D-D077-4F72-A954-7DED50A94BF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25FD59-42EB-4B96-AF08-395EED43D7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5DD9D6-364C-4FAE-8290-2AB91185F4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E2456E-2494-425C-BAEE-B29C01A9C18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334831-88A3-4AE1-AC2B-D2AA9A8D829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CBE03E-3D53-4710-B150-35E616BF4D3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A580A8-78EA-4B69-A255-CCCD97E8551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DF2AC6-A86D-47E0-B04E-F8180F8A746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892EAC-5B30-4E38-9655-F310414F195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03AA619-BFEA-484E-AF06-A4798A8DB34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6DA1F8-3054-4988-A968-DD1A6400DF8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FB351E7-7971-473B-A0C5-B5860755956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021AAA-3FCB-4247-8BB9-0CFFA6E9955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452985A-3D47-47C7-8098-672AF8B6163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C49A7A2-F94F-4C30-8BB2-876C51FD6CD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D5704FB-202A-42F3-994B-0AAB6236918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48FF6E4-9FCA-4885-8A50-A7047F3462AF}"/>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AB1F2FB-8B12-4E86-A032-C5F407C0815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5C3D57C-E42D-4415-A189-823C01527BD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C66DC40-412D-4729-9AD5-E8C1DF4F237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AE7B862-739D-4790-8A14-A96DD8536C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9378388-BB9D-4832-BB20-FD6AA00A3C5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DEA4619-CFF3-4476-9C13-9A31044D310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FCB1874-CC3D-4897-A284-0863335258E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E23A4B1-B802-4BE0-AF56-A185E7B22C1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584EC38-B5E1-4BEA-9432-8B9CE494140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87CA148-2474-4F1B-89CB-B6C7F0D8406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98BFDD5-7E03-41EE-BE49-5A79609A721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095A223-FB92-4313-B15A-9A32CDCE5A6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F489228-232B-4A60-A23A-8A8A0929118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057FC8F-70A9-4EF7-BDB5-1C1A4D7E3F5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1C20CED-300B-4F60-8822-BB91243F9B2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E44C956-6BD8-4FA8-B4BF-D01402DD166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0210AA0-B6F7-4C0E-A393-C7460CD214A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509CBB5-CDB4-4402-93F2-72208B189D1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BC932D1-CEFB-46F3-B5BC-2CA599891BD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E720941-E048-41C2-9833-96A06282ED9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5AB3DEB-B8D7-4963-8F1F-7A0546C72CC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FFA6448-32DA-4AB2-9044-B38E3ACDA2C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207B53A-D093-4712-9D7D-5E93F872DA2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59A1DB9-AB00-4AD0-91FD-0AC2DABFC1A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1409969-7F17-4781-A77C-4D03F9CD479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04FC9FB-C11C-4FE0-8FA0-0565EF2A45DC}"/>
            </a:ext>
          </a:extLst>
        </xdr:cNvPr>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9D67546-64C2-47D5-91C3-A4470C60FB0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F51D3C1-49D8-4607-9B62-4AE042F6EB88}"/>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660CEBD-51C8-4173-98C8-49BE7F0C133A}"/>
            </a:ext>
          </a:extLst>
        </xdr:cNvPr>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B761C6B1-F196-4759-9CFE-C13EC492FFF3}"/>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DA5D185-F564-4FB1-A77F-D78897330C90}"/>
            </a:ext>
          </a:extLst>
        </xdr:cNvPr>
        <xdr:cNvSpPr txBox="1"/>
      </xdr:nvSpPr>
      <xdr:spPr>
        <a:xfrm>
          <a:off x="412496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C6BC5FFB-E914-4317-A82D-58A72031CD19}"/>
            </a:ext>
          </a:extLst>
        </xdr:cNvPr>
        <xdr:cNvSpPr/>
      </xdr:nvSpPr>
      <xdr:spPr>
        <a:xfrm>
          <a:off x="403606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2E442D4B-664D-4FFF-82E9-0DD65A714F83}"/>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C9E830E2-7053-4AD4-8FA1-E041DBD4868B}"/>
            </a:ext>
          </a:extLst>
        </xdr:cNvPr>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061A7377-48DC-4CD1-B086-7006DE29C42B}"/>
            </a:ext>
          </a:extLst>
        </xdr:cNvPr>
        <xdr:cNvSpPr/>
      </xdr:nvSpPr>
      <xdr:spPr>
        <a:xfrm>
          <a:off x="17399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40C59F17-5F1F-4B1E-9A61-AA8F843ECB51}"/>
            </a:ext>
          </a:extLst>
        </xdr:cNvPr>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69710DC-0BE3-43D8-8B7B-2125FB1178B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C713947-E781-4A2E-B327-9D7DEB51EC1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FDE19DA-ED85-4BDF-AC90-41A3C885CCC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8BB8056-5E04-49D7-826A-B88DFEF80B9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FB95B64-7F88-40C6-AE2D-3E152836848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136978</xdr:rowOff>
    </xdr:from>
    <xdr:to>
      <xdr:col>24</xdr:col>
      <xdr:colOff>114300</xdr:colOff>
      <xdr:row>64</xdr:row>
      <xdr:rowOff>67128</xdr:rowOff>
    </xdr:to>
    <xdr:sp macro="" textlink="">
      <xdr:nvSpPr>
        <xdr:cNvPr id="90" name="楕円 89">
          <a:extLst>
            <a:ext uri="{FF2B5EF4-FFF2-40B4-BE49-F238E27FC236}">
              <a16:creationId xmlns:a16="http://schemas.microsoft.com/office/drawing/2014/main" id="{29F0A533-344A-44AE-B6F9-A5C8F86917E1}"/>
            </a:ext>
          </a:extLst>
        </xdr:cNvPr>
        <xdr:cNvSpPr/>
      </xdr:nvSpPr>
      <xdr:spPr>
        <a:xfrm>
          <a:off x="403606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51905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16C900B-A838-4B65-9576-7750472F0CF0}"/>
            </a:ext>
          </a:extLst>
        </xdr:cNvPr>
        <xdr:cNvSpPr txBox="1"/>
      </xdr:nvSpPr>
      <xdr:spPr>
        <a:xfrm>
          <a:off x="4124960" y="1061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104322</xdr:rowOff>
    </xdr:from>
    <xdr:to>
      <xdr:col>20</xdr:col>
      <xdr:colOff>38100</xdr:colOff>
      <xdr:row>64</xdr:row>
      <xdr:rowOff>34472</xdr:rowOff>
    </xdr:to>
    <xdr:sp macro="" textlink="">
      <xdr:nvSpPr>
        <xdr:cNvPr id="92" name="楕円 91">
          <a:extLst>
            <a:ext uri="{FF2B5EF4-FFF2-40B4-BE49-F238E27FC236}">
              <a16:creationId xmlns:a16="http://schemas.microsoft.com/office/drawing/2014/main" id="{49DEDC5B-55D1-4369-985A-DDB4CA44A7DA}"/>
            </a:ext>
          </a:extLst>
        </xdr:cNvPr>
        <xdr:cNvSpPr/>
      </xdr:nvSpPr>
      <xdr:spPr>
        <a:xfrm>
          <a:off x="3312160" y="10665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155122</xdr:rowOff>
    </xdr:from>
    <xdr:to>
      <xdr:col>24</xdr:col>
      <xdr:colOff>63500</xdr:colOff>
      <xdr:row>64</xdr:row>
      <xdr:rowOff>16328</xdr:rowOff>
    </xdr:to>
    <xdr:cxnSp macro="">
      <xdr:nvCxnSpPr>
        <xdr:cNvPr id="93" name="直線コネクタ 92">
          <a:extLst>
            <a:ext uri="{FF2B5EF4-FFF2-40B4-BE49-F238E27FC236}">
              <a16:creationId xmlns:a16="http://schemas.microsoft.com/office/drawing/2014/main" id="{DA611D75-6A24-4F94-9427-9C706E8FBA04}"/>
            </a:ext>
          </a:extLst>
        </xdr:cNvPr>
        <xdr:cNvCxnSpPr/>
      </xdr:nvCxnSpPr>
      <xdr:spPr>
        <a:xfrm>
          <a:off x="3355340" y="10716442"/>
          <a:ext cx="73152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70031</xdr:rowOff>
    </xdr:from>
    <xdr:to>
      <xdr:col>15</xdr:col>
      <xdr:colOff>101600</xdr:colOff>
      <xdr:row>64</xdr:row>
      <xdr:rowOff>181</xdr:rowOff>
    </xdr:to>
    <xdr:sp macro="" textlink="">
      <xdr:nvSpPr>
        <xdr:cNvPr id="94" name="楕円 93">
          <a:extLst>
            <a:ext uri="{FF2B5EF4-FFF2-40B4-BE49-F238E27FC236}">
              <a16:creationId xmlns:a16="http://schemas.microsoft.com/office/drawing/2014/main" id="{E56EEEB8-F20C-4868-AAEF-2DB545363683}"/>
            </a:ext>
          </a:extLst>
        </xdr:cNvPr>
        <xdr:cNvSpPr/>
      </xdr:nvSpPr>
      <xdr:spPr>
        <a:xfrm>
          <a:off x="2514600" y="10631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120831</xdr:rowOff>
    </xdr:from>
    <xdr:to>
      <xdr:col>19</xdr:col>
      <xdr:colOff>177800</xdr:colOff>
      <xdr:row>63</xdr:row>
      <xdr:rowOff>155122</xdr:rowOff>
    </xdr:to>
    <xdr:cxnSp macro="">
      <xdr:nvCxnSpPr>
        <xdr:cNvPr id="95" name="直線コネクタ 94">
          <a:extLst>
            <a:ext uri="{FF2B5EF4-FFF2-40B4-BE49-F238E27FC236}">
              <a16:creationId xmlns:a16="http://schemas.microsoft.com/office/drawing/2014/main" id="{7193E084-AA64-4262-A98C-D25FB0BD8BE0}"/>
            </a:ext>
          </a:extLst>
        </xdr:cNvPr>
        <xdr:cNvCxnSpPr/>
      </xdr:nvCxnSpPr>
      <xdr:spPr>
        <a:xfrm>
          <a:off x="2565400" y="10682151"/>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37374</xdr:rowOff>
    </xdr:from>
    <xdr:to>
      <xdr:col>10</xdr:col>
      <xdr:colOff>165100</xdr:colOff>
      <xdr:row>63</xdr:row>
      <xdr:rowOff>138974</xdr:rowOff>
    </xdr:to>
    <xdr:sp macro="" textlink="">
      <xdr:nvSpPr>
        <xdr:cNvPr id="96" name="楕円 95">
          <a:extLst>
            <a:ext uri="{FF2B5EF4-FFF2-40B4-BE49-F238E27FC236}">
              <a16:creationId xmlns:a16="http://schemas.microsoft.com/office/drawing/2014/main" id="{BFDB6DED-A8BA-49C9-8E6C-C030F16CB11E}"/>
            </a:ext>
          </a:extLst>
        </xdr:cNvPr>
        <xdr:cNvSpPr/>
      </xdr:nvSpPr>
      <xdr:spPr>
        <a:xfrm>
          <a:off x="17399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88174</xdr:rowOff>
    </xdr:from>
    <xdr:to>
      <xdr:col>15</xdr:col>
      <xdr:colOff>50800</xdr:colOff>
      <xdr:row>63</xdr:row>
      <xdr:rowOff>120831</xdr:rowOff>
    </xdr:to>
    <xdr:cxnSp macro="">
      <xdr:nvCxnSpPr>
        <xdr:cNvPr id="97" name="直線コネクタ 96">
          <a:extLst>
            <a:ext uri="{FF2B5EF4-FFF2-40B4-BE49-F238E27FC236}">
              <a16:creationId xmlns:a16="http://schemas.microsoft.com/office/drawing/2014/main" id="{1EA0F25D-160D-4640-A906-2BCF8879CEBA}"/>
            </a:ext>
          </a:extLst>
        </xdr:cNvPr>
        <xdr:cNvCxnSpPr/>
      </xdr:nvCxnSpPr>
      <xdr:spPr>
        <a:xfrm>
          <a:off x="1790700" y="1064949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98" name="楕円 97">
          <a:extLst>
            <a:ext uri="{FF2B5EF4-FFF2-40B4-BE49-F238E27FC236}">
              <a16:creationId xmlns:a16="http://schemas.microsoft.com/office/drawing/2014/main" id="{1021FF41-7165-4BBE-A605-8749CE95EDD1}"/>
            </a:ext>
          </a:extLst>
        </xdr:cNvPr>
        <xdr:cNvSpPr/>
      </xdr:nvSpPr>
      <xdr:spPr>
        <a:xfrm>
          <a:off x="96520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88174</xdr:rowOff>
    </xdr:to>
    <xdr:cxnSp macro="">
      <xdr:nvCxnSpPr>
        <xdr:cNvPr id="99" name="直線コネクタ 98">
          <a:extLst>
            <a:ext uri="{FF2B5EF4-FFF2-40B4-BE49-F238E27FC236}">
              <a16:creationId xmlns:a16="http://schemas.microsoft.com/office/drawing/2014/main" id="{EC0708E5-C5D5-47B2-B19B-57A06C03779A}"/>
            </a:ext>
          </a:extLst>
        </xdr:cNvPr>
        <xdr:cNvCxnSpPr/>
      </xdr:nvCxnSpPr>
      <xdr:spPr>
        <a:xfrm>
          <a:off x="1008380" y="10595610"/>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681807D8-7D4B-4873-A65B-80F8E311C507}"/>
            </a:ext>
          </a:extLst>
        </xdr:cNvPr>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a:extLst>
            <a:ext uri="{FF2B5EF4-FFF2-40B4-BE49-F238E27FC236}">
              <a16:creationId xmlns:a16="http://schemas.microsoft.com/office/drawing/2014/main" id="{FCD799C5-0AB5-475C-89B8-564A27B69950}"/>
            </a:ext>
          </a:extLst>
        </xdr:cNvPr>
        <xdr:cNvSpPr txBox="1"/>
      </xdr:nvSpPr>
      <xdr:spPr>
        <a:xfrm>
          <a:off x="23857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a:extLst>
            <a:ext uri="{FF2B5EF4-FFF2-40B4-BE49-F238E27FC236}">
              <a16:creationId xmlns:a16="http://schemas.microsoft.com/office/drawing/2014/main" id="{19CB9C99-8E72-41A6-9DDB-31196965538B}"/>
            </a:ext>
          </a:extLst>
        </xdr:cNvPr>
        <xdr:cNvSpPr txBox="1"/>
      </xdr:nvSpPr>
      <xdr:spPr>
        <a:xfrm>
          <a:off x="16110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DF217A69-7D6C-4B05-B818-A36614CA72FB}"/>
            </a:ext>
          </a:extLst>
        </xdr:cNvPr>
        <xdr:cNvSpPr txBox="1"/>
      </xdr:nvSpPr>
      <xdr:spPr>
        <a:xfrm>
          <a:off x="8363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25599</xdr:rowOff>
    </xdr:from>
    <xdr:ext cx="405111" cy="259045"/>
    <xdr:sp macro="" textlink="">
      <xdr:nvSpPr>
        <xdr:cNvPr id="104" name="n_1mainValue【体育館・プール】&#10;有形固定資産減価償却率">
          <a:extLst>
            <a:ext uri="{FF2B5EF4-FFF2-40B4-BE49-F238E27FC236}">
              <a16:creationId xmlns:a16="http://schemas.microsoft.com/office/drawing/2014/main" id="{BE47C01C-2063-48E5-9F65-0E2FAAB36F7C}"/>
            </a:ext>
          </a:extLst>
        </xdr:cNvPr>
        <xdr:cNvSpPr txBox="1"/>
      </xdr:nvSpPr>
      <xdr:spPr>
        <a:xfrm>
          <a:off x="3170564" y="107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162758</xdr:rowOff>
    </xdr:from>
    <xdr:ext cx="405111" cy="259045"/>
    <xdr:sp macro="" textlink="">
      <xdr:nvSpPr>
        <xdr:cNvPr id="105" name="n_2mainValue【体育館・プール】&#10;有形固定資産減価償却率">
          <a:extLst>
            <a:ext uri="{FF2B5EF4-FFF2-40B4-BE49-F238E27FC236}">
              <a16:creationId xmlns:a16="http://schemas.microsoft.com/office/drawing/2014/main" id="{52A37A02-375F-4E28-BE58-13A2FDB839FB}"/>
            </a:ext>
          </a:extLst>
        </xdr:cNvPr>
        <xdr:cNvSpPr txBox="1"/>
      </xdr:nvSpPr>
      <xdr:spPr>
        <a:xfrm>
          <a:off x="238570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130101</xdr:rowOff>
    </xdr:from>
    <xdr:ext cx="405111" cy="259045"/>
    <xdr:sp macro="" textlink="">
      <xdr:nvSpPr>
        <xdr:cNvPr id="106" name="n_3mainValue【体育館・プール】&#10;有形固定資産減価償却率">
          <a:extLst>
            <a:ext uri="{FF2B5EF4-FFF2-40B4-BE49-F238E27FC236}">
              <a16:creationId xmlns:a16="http://schemas.microsoft.com/office/drawing/2014/main" id="{633121E3-F4D9-4CB2-A7C3-B129A2CBDBB3}"/>
            </a:ext>
          </a:extLst>
        </xdr:cNvPr>
        <xdr:cNvSpPr txBox="1"/>
      </xdr:nvSpPr>
      <xdr:spPr>
        <a:xfrm>
          <a:off x="161100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107" name="n_4mainValue【体育館・プール】&#10;有形固定資産減価償却率">
          <a:extLst>
            <a:ext uri="{FF2B5EF4-FFF2-40B4-BE49-F238E27FC236}">
              <a16:creationId xmlns:a16="http://schemas.microsoft.com/office/drawing/2014/main" id="{9F1394F5-1731-4AD3-8B9E-BCCC2536F0F9}"/>
            </a:ext>
          </a:extLst>
        </xdr:cNvPr>
        <xdr:cNvSpPr txBox="1"/>
      </xdr:nvSpPr>
      <xdr:spPr>
        <a:xfrm>
          <a:off x="83630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721500F8-75CC-49C7-94C6-5E9FC17EBE7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8E7E42C-1BB8-4A37-8760-BEED4F66912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0D3E750-3BE4-40B7-B897-59DE0658C91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9FFAFA9-7F52-4292-B34D-167DC6941E6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6BD1AB2-1900-43A1-804A-80E2AB9740D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7E2C1EC-F6F4-43F5-AF1B-ADA9A60C7C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CCA2959-9F7E-4422-BD95-1BF76150779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CD4F3C1-12DC-4264-A545-F051C233ED4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A9C0A6A-D9C2-470B-8DD6-5F5167ABE1A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C052B39-D866-4E33-9099-0BDDD475852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73DEEC23-6734-4B9A-8398-C7760E433F6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C213439B-DEA3-442E-AA3E-4C183FB30FF1}"/>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8340E1A0-F4E0-4621-B468-6CE0984D027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91DD6DB8-9400-4504-A01C-70186BA021B3}"/>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62CF85C-C592-4977-A2D5-9E4EC5FB2B6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8D8F850E-0C9D-454E-971D-B43CF28361EF}"/>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7D16CFE6-3CB2-4739-9713-736B15CF50D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E267157F-1C5F-4B3E-8C14-539F91B9AA8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1CB215E7-ECB4-4C6E-B4B4-4A8DCBE1B4A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9FD4004A-4154-4870-904B-08146165BC2C}"/>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D48172D2-B2D2-47D6-98BC-85E92719571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768ED55A-A510-4E1D-970B-AA6CAC7DF58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1BF0C20-78B5-4B72-91F4-CBF0C1A5DA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76274E74-6FF2-4AE2-A685-07B43352CBD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13B9C832-2DB1-453C-AC0F-BC708ACBCB5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1250C0B8-9E22-440A-AB7C-F945CBDF893F}"/>
            </a:ext>
          </a:extLst>
        </xdr:cNvPr>
        <xdr:cNvCxnSpPr/>
      </xdr:nvCxnSpPr>
      <xdr:spPr>
        <a:xfrm flipV="1">
          <a:off x="9219565" y="9388493"/>
          <a:ext cx="0" cy="144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08AF2257-3877-4F8C-A245-4E21B7942285}"/>
            </a:ext>
          </a:extLst>
        </xdr:cNvPr>
        <xdr:cNvSpPr txBox="1"/>
      </xdr:nvSpPr>
      <xdr:spPr>
        <a:xfrm>
          <a:off x="9258300" y="108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A66C623B-01EC-43BD-A590-7A4EB8404E4E}"/>
            </a:ext>
          </a:extLst>
        </xdr:cNvPr>
        <xdr:cNvCxnSpPr/>
      </xdr:nvCxnSpPr>
      <xdr:spPr>
        <a:xfrm>
          <a:off x="9154160" y="10838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B56F8AC5-520D-46D7-BFC2-694E4275B680}"/>
            </a:ext>
          </a:extLst>
        </xdr:cNvPr>
        <xdr:cNvSpPr txBox="1"/>
      </xdr:nvSpPr>
      <xdr:spPr>
        <a:xfrm>
          <a:off x="9258300" y="917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99D95A45-A5A9-4C41-92B8-EBC336BBD935}"/>
            </a:ext>
          </a:extLst>
        </xdr:cNvPr>
        <xdr:cNvCxnSpPr/>
      </xdr:nvCxnSpPr>
      <xdr:spPr>
        <a:xfrm>
          <a:off x="9154160" y="9388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138" name="【体育館・プール】&#10;一人当たり面積平均値テキスト">
          <a:extLst>
            <a:ext uri="{FF2B5EF4-FFF2-40B4-BE49-F238E27FC236}">
              <a16:creationId xmlns:a16="http://schemas.microsoft.com/office/drawing/2014/main" id="{8B29927B-D54E-4F37-BBD1-8C5979866353}"/>
            </a:ext>
          </a:extLst>
        </xdr:cNvPr>
        <xdr:cNvSpPr txBox="1"/>
      </xdr:nvSpPr>
      <xdr:spPr>
        <a:xfrm>
          <a:off x="9258300" y="10419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87B848E7-C0E9-44D3-B9B3-04131E2AFED2}"/>
            </a:ext>
          </a:extLst>
        </xdr:cNvPr>
        <xdr:cNvSpPr/>
      </xdr:nvSpPr>
      <xdr:spPr>
        <a:xfrm>
          <a:off x="9192260" y="10564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a:extLst>
            <a:ext uri="{FF2B5EF4-FFF2-40B4-BE49-F238E27FC236}">
              <a16:creationId xmlns:a16="http://schemas.microsoft.com/office/drawing/2014/main" id="{D6527A6F-DDFF-4AEB-B20E-B23A526F2B9A}"/>
            </a:ext>
          </a:extLst>
        </xdr:cNvPr>
        <xdr:cNvSpPr/>
      </xdr:nvSpPr>
      <xdr:spPr>
        <a:xfrm>
          <a:off x="8445500" y="105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a:extLst>
            <a:ext uri="{FF2B5EF4-FFF2-40B4-BE49-F238E27FC236}">
              <a16:creationId xmlns:a16="http://schemas.microsoft.com/office/drawing/2014/main" id="{15391353-3E08-4174-A4FC-7E12AD80638C}"/>
            </a:ext>
          </a:extLst>
        </xdr:cNvPr>
        <xdr:cNvSpPr/>
      </xdr:nvSpPr>
      <xdr:spPr>
        <a:xfrm>
          <a:off x="7670800" y="10571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a:extLst>
            <a:ext uri="{FF2B5EF4-FFF2-40B4-BE49-F238E27FC236}">
              <a16:creationId xmlns:a16="http://schemas.microsoft.com/office/drawing/2014/main" id="{ECEECB98-3AA3-422C-81FE-35DAF0391E25}"/>
            </a:ext>
          </a:extLst>
        </xdr:cNvPr>
        <xdr:cNvSpPr/>
      </xdr:nvSpPr>
      <xdr:spPr>
        <a:xfrm>
          <a:off x="6873240" y="105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a:extLst>
            <a:ext uri="{FF2B5EF4-FFF2-40B4-BE49-F238E27FC236}">
              <a16:creationId xmlns:a16="http://schemas.microsoft.com/office/drawing/2014/main" id="{70F75BF0-D617-49BD-B581-BDA1212CE1B2}"/>
            </a:ext>
          </a:extLst>
        </xdr:cNvPr>
        <xdr:cNvSpPr/>
      </xdr:nvSpPr>
      <xdr:spPr>
        <a:xfrm>
          <a:off x="6098540" y="1060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1F2F47E-7CE8-41FC-8B50-3BBD31E5B8F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98EC0CF-44E3-4E4B-B10D-0C3B018DA75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3482F08-3E43-4979-A2E4-7B21A744A84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D359A2D-1E16-411B-A83E-E1870D63F88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A9FCD229-EA62-4626-82A4-A2B201C8676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16147</xdr:rowOff>
    </xdr:from>
    <xdr:to>
      <xdr:col>55</xdr:col>
      <xdr:colOff>50800</xdr:colOff>
      <xdr:row>63</xdr:row>
      <xdr:rowOff>117747</xdr:rowOff>
    </xdr:to>
    <xdr:sp macro="" textlink="">
      <xdr:nvSpPr>
        <xdr:cNvPr id="149" name="楕円 148">
          <a:extLst>
            <a:ext uri="{FF2B5EF4-FFF2-40B4-BE49-F238E27FC236}">
              <a16:creationId xmlns:a16="http://schemas.microsoft.com/office/drawing/2014/main" id="{A4B50D57-2E31-4C61-BD1E-23AC0AD413D0}"/>
            </a:ext>
          </a:extLst>
        </xdr:cNvPr>
        <xdr:cNvSpPr/>
      </xdr:nvSpPr>
      <xdr:spPr>
        <a:xfrm>
          <a:off x="9192260" y="10577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166024</xdr:rowOff>
    </xdr:from>
    <xdr:ext cx="469744" cy="259045"/>
    <xdr:sp macro="" textlink="">
      <xdr:nvSpPr>
        <xdr:cNvPr id="150" name="【体育館・プール】&#10;一人当たり面積該当値テキスト">
          <a:extLst>
            <a:ext uri="{FF2B5EF4-FFF2-40B4-BE49-F238E27FC236}">
              <a16:creationId xmlns:a16="http://schemas.microsoft.com/office/drawing/2014/main" id="{3F787FC2-0082-4ABA-ACCA-5A83B1170017}"/>
            </a:ext>
          </a:extLst>
        </xdr:cNvPr>
        <xdr:cNvSpPr txBox="1"/>
      </xdr:nvSpPr>
      <xdr:spPr>
        <a:xfrm>
          <a:off x="9258300"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21699</xdr:rowOff>
    </xdr:from>
    <xdr:to>
      <xdr:col>50</xdr:col>
      <xdr:colOff>165100</xdr:colOff>
      <xdr:row>63</xdr:row>
      <xdr:rowOff>123299</xdr:rowOff>
    </xdr:to>
    <xdr:sp macro="" textlink="">
      <xdr:nvSpPr>
        <xdr:cNvPr id="151" name="楕円 150">
          <a:extLst>
            <a:ext uri="{FF2B5EF4-FFF2-40B4-BE49-F238E27FC236}">
              <a16:creationId xmlns:a16="http://schemas.microsoft.com/office/drawing/2014/main" id="{8CD38CE8-02FB-4A7B-808F-1FD5155E1D04}"/>
            </a:ext>
          </a:extLst>
        </xdr:cNvPr>
        <xdr:cNvSpPr/>
      </xdr:nvSpPr>
      <xdr:spPr>
        <a:xfrm>
          <a:off x="8445500" y="105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66947</xdr:rowOff>
    </xdr:from>
    <xdr:to>
      <xdr:col>55</xdr:col>
      <xdr:colOff>0</xdr:colOff>
      <xdr:row>63</xdr:row>
      <xdr:rowOff>72499</xdr:rowOff>
    </xdr:to>
    <xdr:cxnSp macro="">
      <xdr:nvCxnSpPr>
        <xdr:cNvPr id="152" name="直線コネクタ 151">
          <a:extLst>
            <a:ext uri="{FF2B5EF4-FFF2-40B4-BE49-F238E27FC236}">
              <a16:creationId xmlns:a16="http://schemas.microsoft.com/office/drawing/2014/main" id="{E8BBE648-7552-4BD4-8C80-A0EDC32A3A55}"/>
            </a:ext>
          </a:extLst>
        </xdr:cNvPr>
        <xdr:cNvCxnSpPr/>
      </xdr:nvCxnSpPr>
      <xdr:spPr>
        <a:xfrm flipV="1">
          <a:off x="8496300" y="10628267"/>
          <a:ext cx="7239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28557</xdr:rowOff>
    </xdr:from>
    <xdr:to>
      <xdr:col>46</xdr:col>
      <xdr:colOff>38100</xdr:colOff>
      <xdr:row>63</xdr:row>
      <xdr:rowOff>130157</xdr:rowOff>
    </xdr:to>
    <xdr:sp macro="" textlink="">
      <xdr:nvSpPr>
        <xdr:cNvPr id="153" name="楕円 152">
          <a:extLst>
            <a:ext uri="{FF2B5EF4-FFF2-40B4-BE49-F238E27FC236}">
              <a16:creationId xmlns:a16="http://schemas.microsoft.com/office/drawing/2014/main" id="{2A5B80D2-B335-49DB-9F72-3C398360D606}"/>
            </a:ext>
          </a:extLst>
        </xdr:cNvPr>
        <xdr:cNvSpPr/>
      </xdr:nvSpPr>
      <xdr:spPr>
        <a:xfrm>
          <a:off x="7670800" y="10589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72499</xdr:rowOff>
    </xdr:from>
    <xdr:to>
      <xdr:col>50</xdr:col>
      <xdr:colOff>114300</xdr:colOff>
      <xdr:row>63</xdr:row>
      <xdr:rowOff>79357</xdr:rowOff>
    </xdr:to>
    <xdr:cxnSp macro="">
      <xdr:nvCxnSpPr>
        <xdr:cNvPr id="154" name="直線コネクタ 153">
          <a:extLst>
            <a:ext uri="{FF2B5EF4-FFF2-40B4-BE49-F238E27FC236}">
              <a16:creationId xmlns:a16="http://schemas.microsoft.com/office/drawing/2014/main" id="{9369020A-2F2C-40E3-B227-C2713AEEE364}"/>
            </a:ext>
          </a:extLst>
        </xdr:cNvPr>
        <xdr:cNvCxnSpPr/>
      </xdr:nvCxnSpPr>
      <xdr:spPr>
        <a:xfrm flipV="1">
          <a:off x="7713980" y="10633819"/>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155" name="楕円 154">
          <a:extLst>
            <a:ext uri="{FF2B5EF4-FFF2-40B4-BE49-F238E27FC236}">
              <a16:creationId xmlns:a16="http://schemas.microsoft.com/office/drawing/2014/main" id="{188164C9-A2A2-495F-BBC4-0133BE5A9227}"/>
            </a:ext>
          </a:extLst>
        </xdr:cNvPr>
        <xdr:cNvSpPr/>
      </xdr:nvSpPr>
      <xdr:spPr>
        <a:xfrm>
          <a:off x="687324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79357</xdr:rowOff>
    </xdr:from>
    <xdr:to>
      <xdr:col>45</xdr:col>
      <xdr:colOff>177800</xdr:colOff>
      <xdr:row>63</xdr:row>
      <xdr:rowOff>84582</xdr:rowOff>
    </xdr:to>
    <xdr:cxnSp macro="">
      <xdr:nvCxnSpPr>
        <xdr:cNvPr id="156" name="直線コネクタ 155">
          <a:extLst>
            <a:ext uri="{FF2B5EF4-FFF2-40B4-BE49-F238E27FC236}">
              <a16:creationId xmlns:a16="http://schemas.microsoft.com/office/drawing/2014/main" id="{AD796687-7E91-424D-A1F8-51AB950FC455}"/>
            </a:ext>
          </a:extLst>
        </xdr:cNvPr>
        <xdr:cNvCxnSpPr/>
      </xdr:nvCxnSpPr>
      <xdr:spPr>
        <a:xfrm flipV="1">
          <a:off x="6924040" y="10640677"/>
          <a:ext cx="78994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42273</xdr:rowOff>
    </xdr:from>
    <xdr:to>
      <xdr:col>36</xdr:col>
      <xdr:colOff>165100</xdr:colOff>
      <xdr:row>63</xdr:row>
      <xdr:rowOff>143873</xdr:rowOff>
    </xdr:to>
    <xdr:sp macro="" textlink="">
      <xdr:nvSpPr>
        <xdr:cNvPr id="157" name="楕円 156">
          <a:extLst>
            <a:ext uri="{FF2B5EF4-FFF2-40B4-BE49-F238E27FC236}">
              <a16:creationId xmlns:a16="http://schemas.microsoft.com/office/drawing/2014/main" id="{9EE16201-68BA-4733-BB9D-945F7529A4BD}"/>
            </a:ext>
          </a:extLst>
        </xdr:cNvPr>
        <xdr:cNvSpPr/>
      </xdr:nvSpPr>
      <xdr:spPr>
        <a:xfrm>
          <a:off x="609854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93073</xdr:rowOff>
    </xdr:to>
    <xdr:cxnSp macro="">
      <xdr:nvCxnSpPr>
        <xdr:cNvPr id="158" name="直線コネクタ 157">
          <a:extLst>
            <a:ext uri="{FF2B5EF4-FFF2-40B4-BE49-F238E27FC236}">
              <a16:creationId xmlns:a16="http://schemas.microsoft.com/office/drawing/2014/main" id="{7FFD9CE8-0DDC-4B9B-B631-9939CE2BA688}"/>
            </a:ext>
          </a:extLst>
        </xdr:cNvPr>
        <xdr:cNvCxnSpPr/>
      </xdr:nvCxnSpPr>
      <xdr:spPr>
        <a:xfrm flipV="1">
          <a:off x="6149340" y="10645902"/>
          <a:ext cx="7747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159" name="n_1aveValue【体育館・プール】&#10;一人当たり面積">
          <a:extLst>
            <a:ext uri="{FF2B5EF4-FFF2-40B4-BE49-F238E27FC236}">
              <a16:creationId xmlns:a16="http://schemas.microsoft.com/office/drawing/2014/main" id="{A2CECC1E-4463-46CD-A6D6-F941203733EA}"/>
            </a:ext>
          </a:extLst>
        </xdr:cNvPr>
        <xdr:cNvSpPr txBox="1"/>
      </xdr:nvSpPr>
      <xdr:spPr>
        <a:xfrm>
          <a:off x="8271587" y="103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160" name="n_2aveValue【体育館・プール】&#10;一人当たり面積">
          <a:extLst>
            <a:ext uri="{FF2B5EF4-FFF2-40B4-BE49-F238E27FC236}">
              <a16:creationId xmlns:a16="http://schemas.microsoft.com/office/drawing/2014/main" id="{0272FD41-3172-43E9-AAC9-703B8D43A38D}"/>
            </a:ext>
          </a:extLst>
        </xdr:cNvPr>
        <xdr:cNvSpPr txBox="1"/>
      </xdr:nvSpPr>
      <xdr:spPr>
        <a:xfrm>
          <a:off x="7509587" y="10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161" name="n_3aveValue【体育館・プール】&#10;一人当たり面積">
          <a:extLst>
            <a:ext uri="{FF2B5EF4-FFF2-40B4-BE49-F238E27FC236}">
              <a16:creationId xmlns:a16="http://schemas.microsoft.com/office/drawing/2014/main" id="{5FDCD102-821B-440B-8DE5-D59C063FC9BB}"/>
            </a:ext>
          </a:extLst>
        </xdr:cNvPr>
        <xdr:cNvSpPr txBox="1"/>
      </xdr:nvSpPr>
      <xdr:spPr>
        <a:xfrm>
          <a:off x="6712027" y="1037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a:extLst>
            <a:ext uri="{FF2B5EF4-FFF2-40B4-BE49-F238E27FC236}">
              <a16:creationId xmlns:a16="http://schemas.microsoft.com/office/drawing/2014/main" id="{1178119B-072A-493A-90FB-526BEFF55D54}"/>
            </a:ext>
          </a:extLst>
        </xdr:cNvPr>
        <xdr:cNvSpPr txBox="1"/>
      </xdr:nvSpPr>
      <xdr:spPr>
        <a:xfrm>
          <a:off x="5937327" y="1069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114426</xdr:rowOff>
    </xdr:from>
    <xdr:ext cx="469744" cy="259045"/>
    <xdr:sp macro="" textlink="">
      <xdr:nvSpPr>
        <xdr:cNvPr id="163" name="n_1mainValue【体育館・プール】&#10;一人当たり面積">
          <a:extLst>
            <a:ext uri="{FF2B5EF4-FFF2-40B4-BE49-F238E27FC236}">
              <a16:creationId xmlns:a16="http://schemas.microsoft.com/office/drawing/2014/main" id="{52098640-24D2-4E05-88C0-313DC54273FA}"/>
            </a:ext>
          </a:extLst>
        </xdr:cNvPr>
        <xdr:cNvSpPr txBox="1"/>
      </xdr:nvSpPr>
      <xdr:spPr>
        <a:xfrm>
          <a:off x="8271587" y="106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121284</xdr:rowOff>
    </xdr:from>
    <xdr:ext cx="469744" cy="259045"/>
    <xdr:sp macro="" textlink="">
      <xdr:nvSpPr>
        <xdr:cNvPr id="164" name="n_2mainValue【体育館・プール】&#10;一人当たり面積">
          <a:extLst>
            <a:ext uri="{FF2B5EF4-FFF2-40B4-BE49-F238E27FC236}">
              <a16:creationId xmlns:a16="http://schemas.microsoft.com/office/drawing/2014/main" id="{1C1FA44D-5651-4B49-B12A-D7148F0A0275}"/>
            </a:ext>
          </a:extLst>
        </xdr:cNvPr>
        <xdr:cNvSpPr txBox="1"/>
      </xdr:nvSpPr>
      <xdr:spPr>
        <a:xfrm>
          <a:off x="7509587" y="1068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165" name="n_3mainValue【体育館・プール】&#10;一人当たり面積">
          <a:extLst>
            <a:ext uri="{FF2B5EF4-FFF2-40B4-BE49-F238E27FC236}">
              <a16:creationId xmlns:a16="http://schemas.microsoft.com/office/drawing/2014/main" id="{23DC5AEE-9DD5-4465-A072-1D06B96C0290}"/>
            </a:ext>
          </a:extLst>
        </xdr:cNvPr>
        <xdr:cNvSpPr txBox="1"/>
      </xdr:nvSpPr>
      <xdr:spPr>
        <a:xfrm>
          <a:off x="67120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160400</xdr:rowOff>
    </xdr:from>
    <xdr:ext cx="469744" cy="259045"/>
    <xdr:sp macro="" textlink="">
      <xdr:nvSpPr>
        <xdr:cNvPr id="166" name="n_4mainValue【体育館・プール】&#10;一人当たり面積">
          <a:extLst>
            <a:ext uri="{FF2B5EF4-FFF2-40B4-BE49-F238E27FC236}">
              <a16:creationId xmlns:a16="http://schemas.microsoft.com/office/drawing/2014/main" id="{0ACC91C7-DCF6-47D7-A477-96EBB67A4CD4}"/>
            </a:ext>
          </a:extLst>
        </xdr:cNvPr>
        <xdr:cNvSpPr txBox="1"/>
      </xdr:nvSpPr>
      <xdr:spPr>
        <a:xfrm>
          <a:off x="593732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53EB8304-6C24-4446-97D1-BA176F37420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97218A80-8D9A-4BD7-8E34-29AA81B45E1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6003E491-ADB0-46C2-9739-E330CE81F46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7430318D-7E21-46FE-B8C1-05EEF02BB6C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76DA85DD-F21A-4016-B561-3CBD6B01534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878B764A-8663-416A-88C1-4810A2345A8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82A004A0-9EAB-403E-9113-51B09130588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3F121182-287C-41E0-AB7F-14B5EDDCAB8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E19E849E-9978-4778-B574-4E47B62BF76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B22E6EF1-DC55-4AD0-B138-70B66B394EE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C9321D19-2258-46CC-A2F5-D7EA01D2917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C5EC52DC-5DF1-4D0D-918C-0879503083D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C869BC59-7C77-416E-837A-AF56DA70E84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27FCE80E-F9CE-4BDB-9B63-7703C7EAE51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876B980A-AB4A-44E5-B8C0-9AE29DFD23C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8950D137-8F66-41AB-8703-5209FABABB7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B855B271-770F-4005-97D7-3B1A9E59EC6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C6E49A58-2748-4D2C-94C2-627DC443E05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A622EDC4-66BD-4E60-8C09-72BB0D9A5C5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D2FA1CA9-A8F4-470D-8CF2-C296ACD2F44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395B9E52-E824-4612-B951-A10D202B319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FE2B3CC-5E3F-4332-B9D5-5C9373074DD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763827B2-363F-48C7-86E5-5CE14564050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2203CA76-865E-417A-8242-F663FEFD049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FB85447E-4E6C-4CF4-8EC4-BDAA33E03F92}"/>
            </a:ext>
          </a:extLst>
        </xdr:cNvPr>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BD9B1E4F-651C-4D71-952D-B65C1506934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5BC97550-A207-493B-A17D-4C39028E3FF1}"/>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29A884C1-149A-4EF3-BB1E-E4823570D6C1}"/>
            </a:ext>
          </a:extLst>
        </xdr:cNvPr>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C244C616-A226-4249-92FF-C14E25EA2807}"/>
            </a:ext>
          </a:extLst>
        </xdr:cNvPr>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31B1E380-A9CF-4E08-84A6-D9FF39DB1D14}"/>
            </a:ext>
          </a:extLst>
        </xdr:cNvPr>
        <xdr:cNvSpPr txBox="1"/>
      </xdr:nvSpPr>
      <xdr:spPr>
        <a:xfrm>
          <a:off x="4124960" y="13607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B31F0B55-6594-4A19-94EA-97AA10EE5121}"/>
            </a:ext>
          </a:extLst>
        </xdr:cNvPr>
        <xdr:cNvSpPr/>
      </xdr:nvSpPr>
      <xdr:spPr>
        <a:xfrm>
          <a:off x="403606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a:extLst>
            <a:ext uri="{FF2B5EF4-FFF2-40B4-BE49-F238E27FC236}">
              <a16:creationId xmlns:a16="http://schemas.microsoft.com/office/drawing/2014/main" id="{849CB24D-7E32-47FA-853F-44DEA6C06E2E}"/>
            </a:ext>
          </a:extLst>
        </xdr:cNvPr>
        <xdr:cNvSpPr/>
      </xdr:nvSpPr>
      <xdr:spPr>
        <a:xfrm>
          <a:off x="331216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a:extLst>
            <a:ext uri="{FF2B5EF4-FFF2-40B4-BE49-F238E27FC236}">
              <a16:creationId xmlns:a16="http://schemas.microsoft.com/office/drawing/2014/main" id="{C7CCE722-6FF2-467B-BB41-012E7AD9ED29}"/>
            </a:ext>
          </a:extLst>
        </xdr:cNvPr>
        <xdr:cNvSpPr/>
      </xdr:nvSpPr>
      <xdr:spPr>
        <a:xfrm>
          <a:off x="2514600" y="1352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a:extLst>
            <a:ext uri="{FF2B5EF4-FFF2-40B4-BE49-F238E27FC236}">
              <a16:creationId xmlns:a16="http://schemas.microsoft.com/office/drawing/2014/main" id="{52093F6D-9AEE-4C7B-992B-B55E93A76398}"/>
            </a:ext>
          </a:extLst>
        </xdr:cNvPr>
        <xdr:cNvSpPr/>
      </xdr:nvSpPr>
      <xdr:spPr>
        <a:xfrm>
          <a:off x="1739900" y="13518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a:extLst>
            <a:ext uri="{FF2B5EF4-FFF2-40B4-BE49-F238E27FC236}">
              <a16:creationId xmlns:a16="http://schemas.microsoft.com/office/drawing/2014/main" id="{D6043DE2-4FFF-427A-B9DD-8F54BD641488}"/>
            </a:ext>
          </a:extLst>
        </xdr:cNvPr>
        <xdr:cNvSpPr/>
      </xdr:nvSpPr>
      <xdr:spPr>
        <a:xfrm>
          <a:off x="96520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F59C01A-4F29-4651-B409-4F1F8BCF0C2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0616E07-B81B-46D1-BD4B-09CF8541B7F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274F0BA0-BE4B-4519-B6F2-B91057FB132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1835582-2554-4452-8782-5D9453D6325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F8AA44A-36F5-4EB7-8D7F-27FAD3FCA1D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145414</xdr:rowOff>
    </xdr:from>
    <xdr:to>
      <xdr:col>24</xdr:col>
      <xdr:colOff>114300</xdr:colOff>
      <xdr:row>78</xdr:row>
      <xdr:rowOff>75564</xdr:rowOff>
    </xdr:to>
    <xdr:sp macro="" textlink="">
      <xdr:nvSpPr>
        <xdr:cNvPr id="207" name="楕円 206">
          <a:extLst>
            <a:ext uri="{FF2B5EF4-FFF2-40B4-BE49-F238E27FC236}">
              <a16:creationId xmlns:a16="http://schemas.microsoft.com/office/drawing/2014/main" id="{058264BF-CE0D-4193-97C7-9B135FBA1A1C}"/>
            </a:ext>
          </a:extLst>
        </xdr:cNvPr>
        <xdr:cNvSpPr/>
      </xdr:nvSpPr>
      <xdr:spPr>
        <a:xfrm>
          <a:off x="4036060" y="13053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98441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331E1AE-89C1-4C74-9E43-D76B5F33B8D6}"/>
            </a:ext>
          </a:extLst>
        </xdr:cNvPr>
        <xdr:cNvSpPr txBox="1"/>
      </xdr:nvSpPr>
      <xdr:spPr>
        <a:xfrm>
          <a:off x="4124960" y="130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48261</xdr:rowOff>
    </xdr:from>
    <xdr:to>
      <xdr:col>20</xdr:col>
      <xdr:colOff>38100</xdr:colOff>
      <xdr:row>77</xdr:row>
      <xdr:rowOff>149861</xdr:rowOff>
    </xdr:to>
    <xdr:sp macro="" textlink="">
      <xdr:nvSpPr>
        <xdr:cNvPr id="209" name="楕円 208">
          <a:extLst>
            <a:ext uri="{FF2B5EF4-FFF2-40B4-BE49-F238E27FC236}">
              <a16:creationId xmlns:a16="http://schemas.microsoft.com/office/drawing/2014/main" id="{89B0CD08-F266-4597-BBE6-4B2E3960D19C}"/>
            </a:ext>
          </a:extLst>
        </xdr:cNvPr>
        <xdr:cNvSpPr/>
      </xdr:nvSpPr>
      <xdr:spPr>
        <a:xfrm>
          <a:off x="3312160" y="12956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99061</xdr:rowOff>
    </xdr:from>
    <xdr:to>
      <xdr:col>24</xdr:col>
      <xdr:colOff>63500</xdr:colOff>
      <xdr:row>78</xdr:row>
      <xdr:rowOff>24764</xdr:rowOff>
    </xdr:to>
    <xdr:cxnSp macro="">
      <xdr:nvCxnSpPr>
        <xdr:cNvPr id="210" name="直線コネクタ 209">
          <a:extLst>
            <a:ext uri="{FF2B5EF4-FFF2-40B4-BE49-F238E27FC236}">
              <a16:creationId xmlns:a16="http://schemas.microsoft.com/office/drawing/2014/main" id="{5AF05EDA-BC6C-4378-B234-B2D8367E9E84}"/>
            </a:ext>
          </a:extLst>
        </xdr:cNvPr>
        <xdr:cNvCxnSpPr/>
      </xdr:nvCxnSpPr>
      <xdr:spPr>
        <a:xfrm>
          <a:off x="3355340" y="13007341"/>
          <a:ext cx="731520" cy="9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86361</xdr:rowOff>
    </xdr:from>
    <xdr:to>
      <xdr:col>15</xdr:col>
      <xdr:colOff>101600</xdr:colOff>
      <xdr:row>78</xdr:row>
      <xdr:rowOff>16511</xdr:rowOff>
    </xdr:to>
    <xdr:sp macro="" textlink="">
      <xdr:nvSpPr>
        <xdr:cNvPr id="211" name="楕円 210">
          <a:extLst>
            <a:ext uri="{FF2B5EF4-FFF2-40B4-BE49-F238E27FC236}">
              <a16:creationId xmlns:a16="http://schemas.microsoft.com/office/drawing/2014/main" id="{A3D07751-32AD-42F7-ABAD-FDFA46FE6279}"/>
            </a:ext>
          </a:extLst>
        </xdr:cNvPr>
        <xdr:cNvSpPr/>
      </xdr:nvSpPr>
      <xdr:spPr>
        <a:xfrm>
          <a:off x="2514600" y="1299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99061</xdr:rowOff>
    </xdr:from>
    <xdr:to>
      <xdr:col>19</xdr:col>
      <xdr:colOff>177800</xdr:colOff>
      <xdr:row>77</xdr:row>
      <xdr:rowOff>137161</xdr:rowOff>
    </xdr:to>
    <xdr:cxnSp macro="">
      <xdr:nvCxnSpPr>
        <xdr:cNvPr id="212" name="直線コネクタ 211">
          <a:extLst>
            <a:ext uri="{FF2B5EF4-FFF2-40B4-BE49-F238E27FC236}">
              <a16:creationId xmlns:a16="http://schemas.microsoft.com/office/drawing/2014/main" id="{7D3E2989-9E45-4A8B-8223-D64535C0B179}"/>
            </a:ext>
          </a:extLst>
        </xdr:cNvPr>
        <xdr:cNvCxnSpPr/>
      </xdr:nvCxnSpPr>
      <xdr:spPr>
        <a:xfrm flipV="1">
          <a:off x="2565400" y="1300734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168275</xdr:rowOff>
    </xdr:from>
    <xdr:to>
      <xdr:col>10</xdr:col>
      <xdr:colOff>165100</xdr:colOff>
      <xdr:row>77</xdr:row>
      <xdr:rowOff>98425</xdr:rowOff>
    </xdr:to>
    <xdr:sp macro="" textlink="">
      <xdr:nvSpPr>
        <xdr:cNvPr id="213" name="楕円 212">
          <a:extLst>
            <a:ext uri="{FF2B5EF4-FFF2-40B4-BE49-F238E27FC236}">
              <a16:creationId xmlns:a16="http://schemas.microsoft.com/office/drawing/2014/main" id="{BCC43316-859D-45F8-98A0-2A810C797D09}"/>
            </a:ext>
          </a:extLst>
        </xdr:cNvPr>
        <xdr:cNvSpPr/>
      </xdr:nvSpPr>
      <xdr:spPr>
        <a:xfrm>
          <a:off x="1739900" y="12908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47625</xdr:rowOff>
    </xdr:from>
    <xdr:to>
      <xdr:col>15</xdr:col>
      <xdr:colOff>50800</xdr:colOff>
      <xdr:row>77</xdr:row>
      <xdr:rowOff>137161</xdr:rowOff>
    </xdr:to>
    <xdr:cxnSp macro="">
      <xdr:nvCxnSpPr>
        <xdr:cNvPr id="214" name="直線コネクタ 213">
          <a:extLst>
            <a:ext uri="{FF2B5EF4-FFF2-40B4-BE49-F238E27FC236}">
              <a16:creationId xmlns:a16="http://schemas.microsoft.com/office/drawing/2014/main" id="{C061C046-FDA0-425B-985D-C007905A6D6C}"/>
            </a:ext>
          </a:extLst>
        </xdr:cNvPr>
        <xdr:cNvCxnSpPr/>
      </xdr:nvCxnSpPr>
      <xdr:spPr>
        <a:xfrm>
          <a:off x="1790700" y="12955905"/>
          <a:ext cx="7747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215" name="楕円 214">
          <a:extLst>
            <a:ext uri="{FF2B5EF4-FFF2-40B4-BE49-F238E27FC236}">
              <a16:creationId xmlns:a16="http://schemas.microsoft.com/office/drawing/2014/main" id="{0FD7D915-F8D3-466A-A063-4C9956C0514B}"/>
            </a:ext>
          </a:extLst>
        </xdr:cNvPr>
        <xdr:cNvSpPr/>
      </xdr:nvSpPr>
      <xdr:spPr>
        <a:xfrm>
          <a:off x="965200" y="1374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47625</xdr:rowOff>
    </xdr:from>
    <xdr:to>
      <xdr:col>10</xdr:col>
      <xdr:colOff>114300</xdr:colOff>
      <xdr:row>82</xdr:row>
      <xdr:rowOff>49530</xdr:rowOff>
    </xdr:to>
    <xdr:cxnSp macro="">
      <xdr:nvCxnSpPr>
        <xdr:cNvPr id="216" name="直線コネクタ 215">
          <a:extLst>
            <a:ext uri="{FF2B5EF4-FFF2-40B4-BE49-F238E27FC236}">
              <a16:creationId xmlns:a16="http://schemas.microsoft.com/office/drawing/2014/main" id="{275EEBAD-61DF-4955-A491-63A1473E07E2}"/>
            </a:ext>
          </a:extLst>
        </xdr:cNvPr>
        <xdr:cNvCxnSpPr/>
      </xdr:nvCxnSpPr>
      <xdr:spPr>
        <a:xfrm flipV="1">
          <a:off x="1008380" y="12955905"/>
          <a:ext cx="782320" cy="8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17" name="n_1aveValue【福祉施設】&#10;有形固定資産減価償却率">
          <a:extLst>
            <a:ext uri="{FF2B5EF4-FFF2-40B4-BE49-F238E27FC236}">
              <a16:creationId xmlns:a16="http://schemas.microsoft.com/office/drawing/2014/main" id="{C5B7BEFA-FE45-4112-97F4-C21C3E38F2F5}"/>
            </a:ext>
          </a:extLst>
        </xdr:cNvPr>
        <xdr:cNvSpPr txBox="1"/>
      </xdr:nvSpPr>
      <xdr:spPr>
        <a:xfrm>
          <a:off x="317056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218" name="n_2aveValue【福祉施設】&#10;有形固定資産減価償却率">
          <a:extLst>
            <a:ext uri="{FF2B5EF4-FFF2-40B4-BE49-F238E27FC236}">
              <a16:creationId xmlns:a16="http://schemas.microsoft.com/office/drawing/2014/main" id="{8BFC84F0-1993-4317-A772-AECE88CEC220}"/>
            </a:ext>
          </a:extLst>
        </xdr:cNvPr>
        <xdr:cNvSpPr txBox="1"/>
      </xdr:nvSpPr>
      <xdr:spPr>
        <a:xfrm>
          <a:off x="2385704" y="1361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28591</xdr:rowOff>
    </xdr:from>
    <xdr:ext cx="405111" cy="259045"/>
    <xdr:sp macro="" textlink="">
      <xdr:nvSpPr>
        <xdr:cNvPr id="219" name="n_3aveValue【福祉施設】&#10;有形固定資産減価償却率">
          <a:extLst>
            <a:ext uri="{FF2B5EF4-FFF2-40B4-BE49-F238E27FC236}">
              <a16:creationId xmlns:a16="http://schemas.microsoft.com/office/drawing/2014/main" id="{87BA46F5-73E3-44FD-9550-031EB67D7451}"/>
            </a:ext>
          </a:extLst>
        </xdr:cNvPr>
        <xdr:cNvSpPr txBox="1"/>
      </xdr:nvSpPr>
      <xdr:spPr>
        <a:xfrm>
          <a:off x="1611004" y="1360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20" name="n_4aveValue【福祉施設】&#10;有形固定資産減価償却率">
          <a:extLst>
            <a:ext uri="{FF2B5EF4-FFF2-40B4-BE49-F238E27FC236}">
              <a16:creationId xmlns:a16="http://schemas.microsoft.com/office/drawing/2014/main" id="{7729EF3E-02EF-4903-93A7-05A9D3788B9B}"/>
            </a:ext>
          </a:extLst>
        </xdr:cNvPr>
        <xdr:cNvSpPr txBox="1"/>
      </xdr:nvSpPr>
      <xdr:spPr>
        <a:xfrm>
          <a:off x="83630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166388</xdr:rowOff>
    </xdr:from>
    <xdr:ext cx="405111" cy="259045"/>
    <xdr:sp macro="" textlink="">
      <xdr:nvSpPr>
        <xdr:cNvPr id="221" name="n_1mainValue【福祉施設】&#10;有形固定資産減価償却率">
          <a:extLst>
            <a:ext uri="{FF2B5EF4-FFF2-40B4-BE49-F238E27FC236}">
              <a16:creationId xmlns:a16="http://schemas.microsoft.com/office/drawing/2014/main" id="{3D28BFF7-E9CA-4BA9-8158-F17DAF954B94}"/>
            </a:ext>
          </a:extLst>
        </xdr:cNvPr>
        <xdr:cNvSpPr txBox="1"/>
      </xdr:nvSpPr>
      <xdr:spPr>
        <a:xfrm>
          <a:off x="3170564" y="1273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33038</xdr:rowOff>
    </xdr:from>
    <xdr:ext cx="405111" cy="259045"/>
    <xdr:sp macro="" textlink="">
      <xdr:nvSpPr>
        <xdr:cNvPr id="222" name="n_2mainValue【福祉施設】&#10;有形固定資産減価償却率">
          <a:extLst>
            <a:ext uri="{FF2B5EF4-FFF2-40B4-BE49-F238E27FC236}">
              <a16:creationId xmlns:a16="http://schemas.microsoft.com/office/drawing/2014/main" id="{F34B9D89-DD5E-4AF2-AEE1-B1BB70343193}"/>
            </a:ext>
          </a:extLst>
        </xdr:cNvPr>
        <xdr:cNvSpPr txBox="1"/>
      </xdr:nvSpPr>
      <xdr:spPr>
        <a:xfrm>
          <a:off x="238570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114952</xdr:rowOff>
    </xdr:from>
    <xdr:ext cx="405111" cy="259045"/>
    <xdr:sp macro="" textlink="">
      <xdr:nvSpPr>
        <xdr:cNvPr id="223" name="n_3mainValue【福祉施設】&#10;有形固定資産減価償却率">
          <a:extLst>
            <a:ext uri="{FF2B5EF4-FFF2-40B4-BE49-F238E27FC236}">
              <a16:creationId xmlns:a16="http://schemas.microsoft.com/office/drawing/2014/main" id="{7F011605-F5E4-4266-B184-AFF6FCC8AB31}"/>
            </a:ext>
          </a:extLst>
        </xdr:cNvPr>
        <xdr:cNvSpPr txBox="1"/>
      </xdr:nvSpPr>
      <xdr:spPr>
        <a:xfrm>
          <a:off x="1611004" y="1268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224" name="n_4mainValue【福祉施設】&#10;有形固定資産減価償却率">
          <a:extLst>
            <a:ext uri="{FF2B5EF4-FFF2-40B4-BE49-F238E27FC236}">
              <a16:creationId xmlns:a16="http://schemas.microsoft.com/office/drawing/2014/main" id="{7AEF6341-B378-4F74-AF09-BA2B464FC4D8}"/>
            </a:ext>
          </a:extLst>
        </xdr:cNvPr>
        <xdr:cNvSpPr txBox="1"/>
      </xdr:nvSpPr>
      <xdr:spPr>
        <a:xfrm>
          <a:off x="8363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51AEFE49-D59F-4AC1-8943-23EFD6E7F80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63149354-9708-45EE-B25F-D7C96B36169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F98B3531-441F-4644-8E46-2ECAFCC3C7E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6A9645D5-3E10-407E-AB97-BF0CDB5A7A6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24597D85-9979-431F-9D86-0264659A0DD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1D06D98-B172-423D-9EC3-92F22070D86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DE99EE11-989C-43DA-AD2A-55BF22C31BF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3CA39DB3-56EA-42E6-BCEB-C8AA9074225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92443DF9-4183-48CB-8A35-2015E24530F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A95CF364-1FB9-41E5-AA43-79CF9B32F44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6E85A29D-85B9-459A-B3A0-B06F12778C8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174DFB21-B9A3-48CE-9F46-E81D1FE33F4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6A560DE6-F032-4CD7-8EC2-DDA048E96C1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BD5BA713-9FB2-474B-8046-6980268FB5E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FA346228-3C72-4082-BF73-44E30358897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A77CC710-3D35-4ED5-88FF-A0FB51813AC7}"/>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4079D774-8155-4F09-8613-955023DFDCAC}"/>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F6C9A7DF-E875-4307-923C-816E552D9C0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F490BB73-1912-4715-B967-763A54A3502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9CB1F886-39AD-44C9-8C07-1DA53E83A3B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965A3DB-1CBD-4B8F-8CF5-ACA32B915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a:extLst>
            <a:ext uri="{FF2B5EF4-FFF2-40B4-BE49-F238E27FC236}">
              <a16:creationId xmlns:a16="http://schemas.microsoft.com/office/drawing/2014/main" id="{F3EC8D8C-4A25-43AE-893D-9F0F86AEB236}"/>
            </a:ext>
          </a:extLst>
        </xdr:cNvPr>
        <xdr:cNvCxnSpPr/>
      </xdr:nvCxnSpPr>
      <xdr:spPr>
        <a:xfrm flipV="1">
          <a:off x="9219565" y="13076529"/>
          <a:ext cx="0" cy="1376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a:extLst>
            <a:ext uri="{FF2B5EF4-FFF2-40B4-BE49-F238E27FC236}">
              <a16:creationId xmlns:a16="http://schemas.microsoft.com/office/drawing/2014/main" id="{F7D8A6F9-E733-41BC-B23C-30FDE69D0530}"/>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a:extLst>
            <a:ext uri="{FF2B5EF4-FFF2-40B4-BE49-F238E27FC236}">
              <a16:creationId xmlns:a16="http://schemas.microsoft.com/office/drawing/2014/main" id="{DBE1C0FE-8CA4-463C-923F-4E929C9DD13C}"/>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a:extLst>
            <a:ext uri="{FF2B5EF4-FFF2-40B4-BE49-F238E27FC236}">
              <a16:creationId xmlns:a16="http://schemas.microsoft.com/office/drawing/2014/main" id="{8272738A-909E-44DF-9151-EB874C76DE7D}"/>
            </a:ext>
          </a:extLst>
        </xdr:cNvPr>
        <xdr:cNvSpPr txBox="1"/>
      </xdr:nvSpPr>
      <xdr:spPr>
        <a:xfrm>
          <a:off x="9258300" y="128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a:extLst>
            <a:ext uri="{FF2B5EF4-FFF2-40B4-BE49-F238E27FC236}">
              <a16:creationId xmlns:a16="http://schemas.microsoft.com/office/drawing/2014/main" id="{958AC9E4-B8E0-4C33-8418-9969B5DCF5EB}"/>
            </a:ext>
          </a:extLst>
        </xdr:cNvPr>
        <xdr:cNvCxnSpPr/>
      </xdr:nvCxnSpPr>
      <xdr:spPr>
        <a:xfrm>
          <a:off x="9154160" y="13076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133520</xdr:rowOff>
    </xdr:from>
    <xdr:ext cx="469744" cy="259045"/>
    <xdr:sp macro="" textlink="">
      <xdr:nvSpPr>
        <xdr:cNvPr id="251" name="【福祉施設】&#10;一人当たり面積平均値テキスト">
          <a:extLst>
            <a:ext uri="{FF2B5EF4-FFF2-40B4-BE49-F238E27FC236}">
              <a16:creationId xmlns:a16="http://schemas.microsoft.com/office/drawing/2014/main" id="{CEC87BE2-1F2F-4CA0-8F89-37A84AD5C403}"/>
            </a:ext>
          </a:extLst>
        </xdr:cNvPr>
        <xdr:cNvSpPr txBox="1"/>
      </xdr:nvSpPr>
      <xdr:spPr>
        <a:xfrm>
          <a:off x="9258300" y="1421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a:extLst>
            <a:ext uri="{FF2B5EF4-FFF2-40B4-BE49-F238E27FC236}">
              <a16:creationId xmlns:a16="http://schemas.microsoft.com/office/drawing/2014/main" id="{664D5B00-9B9B-4776-9B87-C84AF2843DD9}"/>
            </a:ext>
          </a:extLst>
        </xdr:cNvPr>
        <xdr:cNvSpPr/>
      </xdr:nvSpPr>
      <xdr:spPr>
        <a:xfrm>
          <a:off x="9192260" y="142368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a:extLst>
            <a:ext uri="{FF2B5EF4-FFF2-40B4-BE49-F238E27FC236}">
              <a16:creationId xmlns:a16="http://schemas.microsoft.com/office/drawing/2014/main" id="{6B39B6B8-DC6D-44DF-BC52-7FAF3AB04825}"/>
            </a:ext>
          </a:extLst>
        </xdr:cNvPr>
        <xdr:cNvSpPr/>
      </xdr:nvSpPr>
      <xdr:spPr>
        <a:xfrm>
          <a:off x="8445500" y="1425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a:extLst>
            <a:ext uri="{FF2B5EF4-FFF2-40B4-BE49-F238E27FC236}">
              <a16:creationId xmlns:a16="http://schemas.microsoft.com/office/drawing/2014/main" id="{ADE2C73B-74AA-4628-84D7-411AEA35C1A6}"/>
            </a:ext>
          </a:extLst>
        </xdr:cNvPr>
        <xdr:cNvSpPr/>
      </xdr:nvSpPr>
      <xdr:spPr>
        <a:xfrm>
          <a:off x="7670800" y="142295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a:extLst>
            <a:ext uri="{FF2B5EF4-FFF2-40B4-BE49-F238E27FC236}">
              <a16:creationId xmlns:a16="http://schemas.microsoft.com/office/drawing/2014/main" id="{9C9A52BB-1ABC-44FF-A307-D5843A72D901}"/>
            </a:ext>
          </a:extLst>
        </xdr:cNvPr>
        <xdr:cNvSpPr/>
      </xdr:nvSpPr>
      <xdr:spPr>
        <a:xfrm>
          <a:off x="6873240" y="14245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a:extLst>
            <a:ext uri="{FF2B5EF4-FFF2-40B4-BE49-F238E27FC236}">
              <a16:creationId xmlns:a16="http://schemas.microsoft.com/office/drawing/2014/main" id="{F95FE615-77D3-46FE-9F6E-D5E974E8C324}"/>
            </a:ext>
          </a:extLst>
        </xdr:cNvPr>
        <xdr:cNvSpPr/>
      </xdr:nvSpPr>
      <xdr:spPr>
        <a:xfrm>
          <a:off x="6098540" y="1425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F846A71-146F-4149-889C-BB7CAA019E7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80D94F1-638D-4197-88CC-30F1C0BF7DE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C2B7643-9871-4253-BC2C-7A8341BD3F8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22F5FFA-FCFE-4245-BAB4-2ED7CE30501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27B659E-BA03-49B6-A735-4A81E1240F9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262" name="楕円 261">
          <a:extLst>
            <a:ext uri="{FF2B5EF4-FFF2-40B4-BE49-F238E27FC236}">
              <a16:creationId xmlns:a16="http://schemas.microsoft.com/office/drawing/2014/main" id="{64568462-C3D3-4341-8323-AD0DB9FC1F3F}"/>
            </a:ext>
          </a:extLst>
        </xdr:cNvPr>
        <xdr:cNvSpPr/>
      </xdr:nvSpPr>
      <xdr:spPr>
        <a:xfrm>
          <a:off x="9192260" y="14158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99331</xdr:rowOff>
    </xdr:from>
    <xdr:ext cx="469744" cy="259045"/>
    <xdr:sp macro="" textlink="">
      <xdr:nvSpPr>
        <xdr:cNvPr id="263" name="【福祉施設】&#10;一人当たり面積該当値テキスト">
          <a:extLst>
            <a:ext uri="{FF2B5EF4-FFF2-40B4-BE49-F238E27FC236}">
              <a16:creationId xmlns:a16="http://schemas.microsoft.com/office/drawing/2014/main" id="{EABFBE08-4831-44A0-9196-9DE39D34B85E}"/>
            </a:ext>
          </a:extLst>
        </xdr:cNvPr>
        <xdr:cNvSpPr txBox="1"/>
      </xdr:nvSpPr>
      <xdr:spPr>
        <a:xfrm>
          <a:off x="9258300"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82398</xdr:rowOff>
    </xdr:from>
    <xdr:to>
      <xdr:col>50</xdr:col>
      <xdr:colOff>165100</xdr:colOff>
      <xdr:row>85</xdr:row>
      <xdr:rowOff>12548</xdr:rowOff>
    </xdr:to>
    <xdr:sp macro="" textlink="">
      <xdr:nvSpPr>
        <xdr:cNvPr id="264" name="楕円 263">
          <a:extLst>
            <a:ext uri="{FF2B5EF4-FFF2-40B4-BE49-F238E27FC236}">
              <a16:creationId xmlns:a16="http://schemas.microsoft.com/office/drawing/2014/main" id="{C1B20259-C188-4601-B0A0-5B85676CFA61}"/>
            </a:ext>
          </a:extLst>
        </xdr:cNvPr>
        <xdr:cNvSpPr/>
      </xdr:nvSpPr>
      <xdr:spPr>
        <a:xfrm>
          <a:off x="8445500" y="14164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127254</xdr:rowOff>
    </xdr:from>
    <xdr:to>
      <xdr:col>55</xdr:col>
      <xdr:colOff>0</xdr:colOff>
      <xdr:row>84</xdr:row>
      <xdr:rowOff>133198</xdr:rowOff>
    </xdr:to>
    <xdr:cxnSp macro="">
      <xdr:nvCxnSpPr>
        <xdr:cNvPr id="265" name="直線コネクタ 264">
          <a:extLst>
            <a:ext uri="{FF2B5EF4-FFF2-40B4-BE49-F238E27FC236}">
              <a16:creationId xmlns:a16="http://schemas.microsoft.com/office/drawing/2014/main" id="{EA2BC817-27F5-40F9-94CC-6EBB457D9E1A}"/>
            </a:ext>
          </a:extLst>
        </xdr:cNvPr>
        <xdr:cNvCxnSpPr/>
      </xdr:nvCxnSpPr>
      <xdr:spPr>
        <a:xfrm flipV="1">
          <a:off x="8496300" y="14209014"/>
          <a:ext cx="7239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155093</xdr:rowOff>
    </xdr:from>
    <xdr:to>
      <xdr:col>46</xdr:col>
      <xdr:colOff>38100</xdr:colOff>
      <xdr:row>84</xdr:row>
      <xdr:rowOff>85243</xdr:rowOff>
    </xdr:to>
    <xdr:sp macro="" textlink="">
      <xdr:nvSpPr>
        <xdr:cNvPr id="266" name="楕円 265">
          <a:extLst>
            <a:ext uri="{FF2B5EF4-FFF2-40B4-BE49-F238E27FC236}">
              <a16:creationId xmlns:a16="http://schemas.microsoft.com/office/drawing/2014/main" id="{B5767930-E6AB-4917-AD91-A930B16C316D}"/>
            </a:ext>
          </a:extLst>
        </xdr:cNvPr>
        <xdr:cNvSpPr/>
      </xdr:nvSpPr>
      <xdr:spPr>
        <a:xfrm>
          <a:off x="7670800" y="14069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34443</xdr:rowOff>
    </xdr:from>
    <xdr:to>
      <xdr:col>50</xdr:col>
      <xdr:colOff>114300</xdr:colOff>
      <xdr:row>84</xdr:row>
      <xdr:rowOff>133198</xdr:rowOff>
    </xdr:to>
    <xdr:cxnSp macro="">
      <xdr:nvCxnSpPr>
        <xdr:cNvPr id="267" name="直線コネクタ 266">
          <a:extLst>
            <a:ext uri="{FF2B5EF4-FFF2-40B4-BE49-F238E27FC236}">
              <a16:creationId xmlns:a16="http://schemas.microsoft.com/office/drawing/2014/main" id="{14723AC5-9474-46B4-AE9E-061743B5F6CC}"/>
            </a:ext>
          </a:extLst>
        </xdr:cNvPr>
        <xdr:cNvCxnSpPr/>
      </xdr:nvCxnSpPr>
      <xdr:spPr>
        <a:xfrm>
          <a:off x="7713980" y="14116203"/>
          <a:ext cx="78232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163322</xdr:rowOff>
    </xdr:from>
    <xdr:to>
      <xdr:col>41</xdr:col>
      <xdr:colOff>101600</xdr:colOff>
      <xdr:row>84</xdr:row>
      <xdr:rowOff>93472</xdr:rowOff>
    </xdr:to>
    <xdr:sp macro="" textlink="">
      <xdr:nvSpPr>
        <xdr:cNvPr id="268" name="楕円 267">
          <a:extLst>
            <a:ext uri="{FF2B5EF4-FFF2-40B4-BE49-F238E27FC236}">
              <a16:creationId xmlns:a16="http://schemas.microsoft.com/office/drawing/2014/main" id="{32ACA3DA-D4A1-444F-AF28-1A7DF24CA5AC}"/>
            </a:ext>
          </a:extLst>
        </xdr:cNvPr>
        <xdr:cNvSpPr/>
      </xdr:nvSpPr>
      <xdr:spPr>
        <a:xfrm>
          <a:off x="68732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34443</xdr:rowOff>
    </xdr:from>
    <xdr:to>
      <xdr:col>45</xdr:col>
      <xdr:colOff>177800</xdr:colOff>
      <xdr:row>84</xdr:row>
      <xdr:rowOff>42672</xdr:rowOff>
    </xdr:to>
    <xdr:cxnSp macro="">
      <xdr:nvCxnSpPr>
        <xdr:cNvPr id="269" name="直線コネクタ 268">
          <a:extLst>
            <a:ext uri="{FF2B5EF4-FFF2-40B4-BE49-F238E27FC236}">
              <a16:creationId xmlns:a16="http://schemas.microsoft.com/office/drawing/2014/main" id="{B49D3015-7E58-4D56-BACC-9FEE16EC3B42}"/>
            </a:ext>
          </a:extLst>
        </xdr:cNvPr>
        <xdr:cNvCxnSpPr/>
      </xdr:nvCxnSpPr>
      <xdr:spPr>
        <a:xfrm flipV="1">
          <a:off x="6924040" y="14116203"/>
          <a:ext cx="78994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75997</xdr:rowOff>
    </xdr:from>
    <xdr:to>
      <xdr:col>36</xdr:col>
      <xdr:colOff>165100</xdr:colOff>
      <xdr:row>86</xdr:row>
      <xdr:rowOff>6147</xdr:rowOff>
    </xdr:to>
    <xdr:sp macro="" textlink="">
      <xdr:nvSpPr>
        <xdr:cNvPr id="270" name="楕円 269">
          <a:extLst>
            <a:ext uri="{FF2B5EF4-FFF2-40B4-BE49-F238E27FC236}">
              <a16:creationId xmlns:a16="http://schemas.microsoft.com/office/drawing/2014/main" id="{F8220F89-CDBB-40D7-9504-A2B032450973}"/>
            </a:ext>
          </a:extLst>
        </xdr:cNvPr>
        <xdr:cNvSpPr/>
      </xdr:nvSpPr>
      <xdr:spPr>
        <a:xfrm>
          <a:off x="6098540" y="1432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42672</xdr:rowOff>
    </xdr:from>
    <xdr:to>
      <xdr:col>41</xdr:col>
      <xdr:colOff>50800</xdr:colOff>
      <xdr:row>85</xdr:row>
      <xdr:rowOff>126797</xdr:rowOff>
    </xdr:to>
    <xdr:cxnSp macro="">
      <xdr:nvCxnSpPr>
        <xdr:cNvPr id="271" name="直線コネクタ 270">
          <a:extLst>
            <a:ext uri="{FF2B5EF4-FFF2-40B4-BE49-F238E27FC236}">
              <a16:creationId xmlns:a16="http://schemas.microsoft.com/office/drawing/2014/main" id="{55905D88-3817-4176-BB97-6CCAE59C40B5}"/>
            </a:ext>
          </a:extLst>
        </xdr:cNvPr>
        <xdr:cNvCxnSpPr/>
      </xdr:nvCxnSpPr>
      <xdr:spPr>
        <a:xfrm flipV="1">
          <a:off x="6149340" y="14124432"/>
          <a:ext cx="774700" cy="2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272" name="n_1aveValue【福祉施設】&#10;一人当たり面積">
          <a:extLst>
            <a:ext uri="{FF2B5EF4-FFF2-40B4-BE49-F238E27FC236}">
              <a16:creationId xmlns:a16="http://schemas.microsoft.com/office/drawing/2014/main" id="{EEE05193-62E5-4932-B4BA-31FFDE0F96F8}"/>
            </a:ext>
          </a:extLst>
        </xdr:cNvPr>
        <xdr:cNvSpPr txBox="1"/>
      </xdr:nvSpPr>
      <xdr:spPr>
        <a:xfrm>
          <a:off x="8271587" y="143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69054</xdr:rowOff>
    </xdr:from>
    <xdr:ext cx="469744" cy="259045"/>
    <xdr:sp macro="" textlink="">
      <xdr:nvSpPr>
        <xdr:cNvPr id="273" name="n_2aveValue【福祉施設】&#10;一人当たり面積">
          <a:extLst>
            <a:ext uri="{FF2B5EF4-FFF2-40B4-BE49-F238E27FC236}">
              <a16:creationId xmlns:a16="http://schemas.microsoft.com/office/drawing/2014/main" id="{AA873226-88DB-46A4-8D06-490395B7D8B7}"/>
            </a:ext>
          </a:extLst>
        </xdr:cNvPr>
        <xdr:cNvSpPr txBox="1"/>
      </xdr:nvSpPr>
      <xdr:spPr>
        <a:xfrm>
          <a:off x="7509587" y="143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85513</xdr:rowOff>
    </xdr:from>
    <xdr:ext cx="469744" cy="259045"/>
    <xdr:sp macro="" textlink="">
      <xdr:nvSpPr>
        <xdr:cNvPr id="274" name="n_3aveValue【福祉施設】&#10;一人当たり面積">
          <a:extLst>
            <a:ext uri="{FF2B5EF4-FFF2-40B4-BE49-F238E27FC236}">
              <a16:creationId xmlns:a16="http://schemas.microsoft.com/office/drawing/2014/main" id="{FB41CB9E-459D-44A3-84BA-A3336FD452D3}"/>
            </a:ext>
          </a:extLst>
        </xdr:cNvPr>
        <xdr:cNvSpPr txBox="1"/>
      </xdr:nvSpPr>
      <xdr:spPr>
        <a:xfrm>
          <a:off x="6712027" y="1433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a:extLst>
            <a:ext uri="{FF2B5EF4-FFF2-40B4-BE49-F238E27FC236}">
              <a16:creationId xmlns:a16="http://schemas.microsoft.com/office/drawing/2014/main" id="{04B7FF57-A357-487A-BC8E-902825958985}"/>
            </a:ext>
          </a:extLst>
        </xdr:cNvPr>
        <xdr:cNvSpPr txBox="1"/>
      </xdr:nvSpPr>
      <xdr:spPr>
        <a:xfrm>
          <a:off x="5937327" y="140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29075</xdr:rowOff>
    </xdr:from>
    <xdr:ext cx="469744" cy="259045"/>
    <xdr:sp macro="" textlink="">
      <xdr:nvSpPr>
        <xdr:cNvPr id="276" name="n_1mainValue【福祉施設】&#10;一人当たり面積">
          <a:extLst>
            <a:ext uri="{FF2B5EF4-FFF2-40B4-BE49-F238E27FC236}">
              <a16:creationId xmlns:a16="http://schemas.microsoft.com/office/drawing/2014/main" id="{BD2C2699-6C2D-43FA-988B-DA96607852BC}"/>
            </a:ext>
          </a:extLst>
        </xdr:cNvPr>
        <xdr:cNvSpPr txBox="1"/>
      </xdr:nvSpPr>
      <xdr:spPr>
        <a:xfrm>
          <a:off x="8271587" y="139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101770</xdr:rowOff>
    </xdr:from>
    <xdr:ext cx="469744" cy="259045"/>
    <xdr:sp macro="" textlink="">
      <xdr:nvSpPr>
        <xdr:cNvPr id="277" name="n_2mainValue【福祉施設】&#10;一人当たり面積">
          <a:extLst>
            <a:ext uri="{FF2B5EF4-FFF2-40B4-BE49-F238E27FC236}">
              <a16:creationId xmlns:a16="http://schemas.microsoft.com/office/drawing/2014/main" id="{BEBCF332-9333-4CEC-8EC3-9D3E17991CA3}"/>
            </a:ext>
          </a:extLst>
        </xdr:cNvPr>
        <xdr:cNvSpPr txBox="1"/>
      </xdr:nvSpPr>
      <xdr:spPr>
        <a:xfrm>
          <a:off x="7509587" y="138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278" name="n_3mainValue【福祉施設】&#10;一人当たり面積">
          <a:extLst>
            <a:ext uri="{FF2B5EF4-FFF2-40B4-BE49-F238E27FC236}">
              <a16:creationId xmlns:a16="http://schemas.microsoft.com/office/drawing/2014/main" id="{6728B962-C77B-40ED-A4DA-B146389824E0}"/>
            </a:ext>
          </a:extLst>
        </xdr:cNvPr>
        <xdr:cNvSpPr txBox="1"/>
      </xdr:nvSpPr>
      <xdr:spPr>
        <a:xfrm>
          <a:off x="6712027" y="138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168724</xdr:rowOff>
    </xdr:from>
    <xdr:ext cx="469744" cy="259045"/>
    <xdr:sp macro="" textlink="">
      <xdr:nvSpPr>
        <xdr:cNvPr id="279" name="n_4mainValue【福祉施設】&#10;一人当たり面積">
          <a:extLst>
            <a:ext uri="{FF2B5EF4-FFF2-40B4-BE49-F238E27FC236}">
              <a16:creationId xmlns:a16="http://schemas.microsoft.com/office/drawing/2014/main" id="{090F6FBA-F2CC-4C6C-9D6D-8E54A2AEABE9}"/>
            </a:ext>
          </a:extLst>
        </xdr:cNvPr>
        <xdr:cNvSpPr txBox="1"/>
      </xdr:nvSpPr>
      <xdr:spPr>
        <a:xfrm>
          <a:off x="5937327" y="144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1E59A91-AE51-4AC5-AB2A-26D174D0183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8825F94-3C40-4D13-9169-6C06A91D5F3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EC9D675-92F8-4D3A-94FD-B94FE5A98B5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DCA52FF8-4C5D-4D2B-818D-43AA976705C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2DAA1DB8-5CDB-439A-9595-C29360A6D40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A7F3FE4-AD92-4083-A7FA-5C5A5353C8A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0448886-70C9-4FDB-911C-C775BB8F238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FEBAC6E-3476-4CFA-9326-086F1A59C03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D15A18D-62E4-4BE7-B8E2-6CB648D7636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6B04172B-D84A-4ADF-BF5D-C2767E03B87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2E9BB0AF-1F74-49FE-AA2A-7BCD57F701B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4909E03B-3FDB-4E1F-91B1-4328B0204B5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759FBF7-9BD3-44D7-A626-20EB182676E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CFFC9C39-E412-44EE-A8E5-D37315ECA55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BED678AC-35AB-4CA9-B31E-A9513FD7F81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5CE8B3D6-9A8A-4F1A-888D-066C0A01894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8423ACF-8AF4-49EC-AF34-D7D1A8093D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DE41F21E-0455-4B8E-854D-B5471346273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7EA6652-939B-41E7-A5A8-BA9F6057915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AC98204E-22ED-48CC-9FEA-ACA6500F248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CC19B0C-5EE3-4B98-884A-55B13F7B7BC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74A4AAD5-385D-418B-9D31-39E262E63F9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42E820AA-A2B1-40DF-ABCB-E0334D0BFD4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E9AE7E7-6CFA-4B34-AD08-6AB4614FC73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7E1C70FE-FA0B-42C6-85A5-738CF8280A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0C9DA42-EF7C-4464-91B8-2A9943A1FF0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E2A95C84-1F42-49CB-8E9E-D3E909A8C90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E50FE35C-5BA9-4D33-846E-70D1137021F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8B387494-2054-4B35-A00B-A5B76E6C7CA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E8CE4397-E897-4180-AF53-EC658DA4061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A7B6A07-4C73-48FB-858C-BE8D0D43140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E51F111-FCD2-4194-9CD2-34882170332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E73B0D25-EDB7-48AC-A604-FF2F1FE2D51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9E70CA87-F0C2-48EA-AC36-D6ADA0048FF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3DF35D16-EC65-475B-9024-445459A5A14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12EC58BC-5231-449D-B8AB-03A3B51BEEE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5BE11C63-C29A-4A74-85A5-39C4212DC55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82D34526-4772-4D53-8510-FD06C5D869D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491D25FC-D054-462D-A22D-2FCBD1B9D9B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3F5CD78E-A8D1-4A2A-BBDC-5FE0878B88B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BC09857C-D4F0-4C03-B7EB-12F9606DB22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21" name="直線コネクタ 320">
          <a:extLst>
            <a:ext uri="{FF2B5EF4-FFF2-40B4-BE49-F238E27FC236}">
              <a16:creationId xmlns:a16="http://schemas.microsoft.com/office/drawing/2014/main" id="{6EE7568E-BD61-4838-A4D2-2EE4FB799B7C}"/>
            </a:ext>
          </a:extLst>
        </xdr:cNvPr>
        <xdr:cNvCxnSpPr/>
      </xdr:nvCxnSpPr>
      <xdr:spPr>
        <a:xfrm flipV="1">
          <a:off x="14375764" y="5702482"/>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EC1E583B-99A9-498D-9D16-D56214EE42EC}"/>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3" name="直線コネクタ 322">
          <a:extLst>
            <a:ext uri="{FF2B5EF4-FFF2-40B4-BE49-F238E27FC236}">
              <a16:creationId xmlns:a16="http://schemas.microsoft.com/office/drawing/2014/main" id="{E5DAA439-B8C4-468B-9384-FC02D5BB62B6}"/>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40D0D03E-2AFD-4845-A313-F720B7703C9A}"/>
            </a:ext>
          </a:extLst>
        </xdr:cNvPr>
        <xdr:cNvSpPr txBox="1"/>
      </xdr:nvSpPr>
      <xdr:spPr>
        <a:xfrm>
          <a:off x="1441450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25" name="直線コネクタ 324">
          <a:extLst>
            <a:ext uri="{FF2B5EF4-FFF2-40B4-BE49-F238E27FC236}">
              <a16:creationId xmlns:a16="http://schemas.microsoft.com/office/drawing/2014/main" id="{7F53240D-AEB1-4BAA-BDAB-6A3E59174284}"/>
            </a:ext>
          </a:extLst>
        </xdr:cNvPr>
        <xdr:cNvCxnSpPr/>
      </xdr:nvCxnSpPr>
      <xdr:spPr>
        <a:xfrm>
          <a:off x="1428750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5C2268A1-FCD7-4423-891B-63249607CAB2}"/>
            </a:ext>
          </a:extLst>
        </xdr:cNvPr>
        <xdr:cNvSpPr txBox="1"/>
      </xdr:nvSpPr>
      <xdr:spPr>
        <a:xfrm>
          <a:off x="14414500" y="630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7" name="フローチャート: 判断 326">
          <a:extLst>
            <a:ext uri="{FF2B5EF4-FFF2-40B4-BE49-F238E27FC236}">
              <a16:creationId xmlns:a16="http://schemas.microsoft.com/office/drawing/2014/main" id="{B4BEC24D-5035-4A98-AD79-CE69DCE59F5E}"/>
            </a:ext>
          </a:extLst>
        </xdr:cNvPr>
        <xdr:cNvSpPr/>
      </xdr:nvSpPr>
      <xdr:spPr>
        <a:xfrm>
          <a:off x="14325600" y="64512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8" name="フローチャート: 判断 327">
          <a:extLst>
            <a:ext uri="{FF2B5EF4-FFF2-40B4-BE49-F238E27FC236}">
              <a16:creationId xmlns:a16="http://schemas.microsoft.com/office/drawing/2014/main" id="{4F41BF8D-A26A-4ED2-92B2-EA9DD922D28C}"/>
            </a:ext>
          </a:extLst>
        </xdr:cNvPr>
        <xdr:cNvSpPr/>
      </xdr:nvSpPr>
      <xdr:spPr>
        <a:xfrm>
          <a:off x="13578840" y="63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9" name="フローチャート: 判断 328">
          <a:extLst>
            <a:ext uri="{FF2B5EF4-FFF2-40B4-BE49-F238E27FC236}">
              <a16:creationId xmlns:a16="http://schemas.microsoft.com/office/drawing/2014/main" id="{622F8E6D-12D4-474D-AC30-0CC9F24DAE1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30" name="フローチャート: 判断 329">
          <a:extLst>
            <a:ext uri="{FF2B5EF4-FFF2-40B4-BE49-F238E27FC236}">
              <a16:creationId xmlns:a16="http://schemas.microsoft.com/office/drawing/2014/main" id="{2F5714C8-B212-4BB3-8DFD-F1C20AD433F0}"/>
            </a:ext>
          </a:extLst>
        </xdr:cNvPr>
        <xdr:cNvSpPr/>
      </xdr:nvSpPr>
      <xdr:spPr>
        <a:xfrm>
          <a:off x="12029440" y="6366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31" name="フローチャート: 判断 330">
          <a:extLst>
            <a:ext uri="{FF2B5EF4-FFF2-40B4-BE49-F238E27FC236}">
              <a16:creationId xmlns:a16="http://schemas.microsoft.com/office/drawing/2014/main" id="{4C04FF36-8036-4DA7-A988-89E57BC793FD}"/>
            </a:ext>
          </a:extLst>
        </xdr:cNvPr>
        <xdr:cNvSpPr/>
      </xdr:nvSpPr>
      <xdr:spPr>
        <a:xfrm>
          <a:off x="11231880" y="632441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A7A79E2-6E39-48D9-8B13-C0159E24EE2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1EED6EE-CC6A-405E-8C4F-3C6821227AC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240F6B3-D220-41E6-BC7E-EF98DE33887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85767B4-7C08-4EBC-BDD8-A62AEC438F6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2BF9E15-0D62-4119-A7B8-A8355A17ADB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64588</xdr:rowOff>
    </xdr:from>
    <xdr:to>
      <xdr:col>85</xdr:col>
      <xdr:colOff>177800</xdr:colOff>
      <xdr:row>39</xdr:row>
      <xdr:rowOff>166188</xdr:rowOff>
    </xdr:to>
    <xdr:sp macro="" textlink="">
      <xdr:nvSpPr>
        <xdr:cNvPr id="337" name="楕円 336">
          <a:extLst>
            <a:ext uri="{FF2B5EF4-FFF2-40B4-BE49-F238E27FC236}">
              <a16:creationId xmlns:a16="http://schemas.microsoft.com/office/drawing/2014/main" id="{D508450F-8346-4CFD-AA37-E01A9FE8B364}"/>
            </a:ext>
          </a:extLst>
        </xdr:cNvPr>
        <xdr:cNvSpPr/>
      </xdr:nvSpPr>
      <xdr:spPr>
        <a:xfrm>
          <a:off x="14325600" y="66025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43015</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DF2566C4-ECB5-4C84-8005-3C6C406682C9}"/>
            </a:ext>
          </a:extLst>
        </xdr:cNvPr>
        <xdr:cNvSpPr txBox="1"/>
      </xdr:nvSpPr>
      <xdr:spPr>
        <a:xfrm>
          <a:off x="14414500"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80917</xdr:rowOff>
    </xdr:from>
    <xdr:to>
      <xdr:col>81</xdr:col>
      <xdr:colOff>101600</xdr:colOff>
      <xdr:row>40</xdr:row>
      <xdr:rowOff>11067</xdr:rowOff>
    </xdr:to>
    <xdr:sp macro="" textlink="">
      <xdr:nvSpPr>
        <xdr:cNvPr id="339" name="楕円 338">
          <a:extLst>
            <a:ext uri="{FF2B5EF4-FFF2-40B4-BE49-F238E27FC236}">
              <a16:creationId xmlns:a16="http://schemas.microsoft.com/office/drawing/2014/main" id="{0B93B834-2040-423E-ADDD-4CDE186A8BB0}"/>
            </a:ext>
          </a:extLst>
        </xdr:cNvPr>
        <xdr:cNvSpPr/>
      </xdr:nvSpPr>
      <xdr:spPr>
        <a:xfrm>
          <a:off x="1357884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115388</xdr:rowOff>
    </xdr:from>
    <xdr:to>
      <xdr:col>85</xdr:col>
      <xdr:colOff>127000</xdr:colOff>
      <xdr:row>39</xdr:row>
      <xdr:rowOff>131717</xdr:rowOff>
    </xdr:to>
    <xdr:cxnSp macro="">
      <xdr:nvCxnSpPr>
        <xdr:cNvPr id="340" name="直線コネクタ 339">
          <a:extLst>
            <a:ext uri="{FF2B5EF4-FFF2-40B4-BE49-F238E27FC236}">
              <a16:creationId xmlns:a16="http://schemas.microsoft.com/office/drawing/2014/main" id="{ED91E287-AF9B-4520-ABAF-E05B22D49060}"/>
            </a:ext>
          </a:extLst>
        </xdr:cNvPr>
        <xdr:cNvCxnSpPr/>
      </xdr:nvCxnSpPr>
      <xdr:spPr>
        <a:xfrm flipV="1">
          <a:off x="13629640" y="6653348"/>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341" name="楕円 340">
          <a:extLst>
            <a:ext uri="{FF2B5EF4-FFF2-40B4-BE49-F238E27FC236}">
              <a16:creationId xmlns:a16="http://schemas.microsoft.com/office/drawing/2014/main" id="{D6A1C64F-094C-42AA-B7BA-A7C8DD3CB744}"/>
            </a:ext>
          </a:extLst>
        </xdr:cNvPr>
        <xdr:cNvSpPr/>
      </xdr:nvSpPr>
      <xdr:spPr>
        <a:xfrm>
          <a:off x="12804140" y="6610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131717</xdr:rowOff>
    </xdr:to>
    <xdr:cxnSp macro="">
      <xdr:nvCxnSpPr>
        <xdr:cNvPr id="342" name="直線コネクタ 341">
          <a:extLst>
            <a:ext uri="{FF2B5EF4-FFF2-40B4-BE49-F238E27FC236}">
              <a16:creationId xmlns:a16="http://schemas.microsoft.com/office/drawing/2014/main" id="{6BF1C691-4E6E-42CA-A437-2FB6DE5C7A95}"/>
            </a:ext>
          </a:extLst>
        </xdr:cNvPr>
        <xdr:cNvCxnSpPr/>
      </xdr:nvCxnSpPr>
      <xdr:spPr>
        <a:xfrm>
          <a:off x="12854940" y="6661513"/>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343" name="楕円 342">
          <a:extLst>
            <a:ext uri="{FF2B5EF4-FFF2-40B4-BE49-F238E27FC236}">
              <a16:creationId xmlns:a16="http://schemas.microsoft.com/office/drawing/2014/main" id="{32D513B0-4333-4CAF-BA81-5422D516384D}"/>
            </a:ext>
          </a:extLst>
        </xdr:cNvPr>
        <xdr:cNvSpPr/>
      </xdr:nvSpPr>
      <xdr:spPr>
        <a:xfrm>
          <a:off x="12029440" y="6566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123553</xdr:rowOff>
    </xdr:to>
    <xdr:cxnSp macro="">
      <xdr:nvCxnSpPr>
        <xdr:cNvPr id="344" name="直線コネクタ 343">
          <a:extLst>
            <a:ext uri="{FF2B5EF4-FFF2-40B4-BE49-F238E27FC236}">
              <a16:creationId xmlns:a16="http://schemas.microsoft.com/office/drawing/2014/main" id="{C9F22CD9-07FE-4539-ADFE-FAEFD6FD6261}"/>
            </a:ext>
          </a:extLst>
        </xdr:cNvPr>
        <xdr:cNvCxnSpPr/>
      </xdr:nvCxnSpPr>
      <xdr:spPr>
        <a:xfrm>
          <a:off x="12072620" y="661742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156028</xdr:rowOff>
    </xdr:from>
    <xdr:to>
      <xdr:col>67</xdr:col>
      <xdr:colOff>101600</xdr:colOff>
      <xdr:row>39</xdr:row>
      <xdr:rowOff>86178</xdr:rowOff>
    </xdr:to>
    <xdr:sp macro="" textlink="">
      <xdr:nvSpPr>
        <xdr:cNvPr id="345" name="楕円 344">
          <a:extLst>
            <a:ext uri="{FF2B5EF4-FFF2-40B4-BE49-F238E27FC236}">
              <a16:creationId xmlns:a16="http://schemas.microsoft.com/office/drawing/2014/main" id="{F859C9BA-CEC2-4B0B-8C2C-2AD93663760C}"/>
            </a:ext>
          </a:extLst>
        </xdr:cNvPr>
        <xdr:cNvSpPr/>
      </xdr:nvSpPr>
      <xdr:spPr>
        <a:xfrm>
          <a:off x="1123188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35378</xdr:rowOff>
    </xdr:from>
    <xdr:to>
      <xdr:col>71</xdr:col>
      <xdr:colOff>177800</xdr:colOff>
      <xdr:row>39</xdr:row>
      <xdr:rowOff>79466</xdr:rowOff>
    </xdr:to>
    <xdr:cxnSp macro="">
      <xdr:nvCxnSpPr>
        <xdr:cNvPr id="346" name="直線コネクタ 345">
          <a:extLst>
            <a:ext uri="{FF2B5EF4-FFF2-40B4-BE49-F238E27FC236}">
              <a16:creationId xmlns:a16="http://schemas.microsoft.com/office/drawing/2014/main" id="{23198A14-8295-42D5-BC1E-7E5F92F2B289}"/>
            </a:ext>
          </a:extLst>
        </xdr:cNvPr>
        <xdr:cNvCxnSpPr/>
      </xdr:nvCxnSpPr>
      <xdr:spPr>
        <a:xfrm>
          <a:off x="11282680" y="6573338"/>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1D0D9F44-C4CC-4DD0-9783-87738ECC57FE}"/>
            </a:ext>
          </a:extLst>
        </xdr:cNvPr>
        <xdr:cNvSpPr txBox="1"/>
      </xdr:nvSpPr>
      <xdr:spPr>
        <a:xfrm>
          <a:off x="134372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6BC6F455-0B1C-4B44-A802-9557CA6817B8}"/>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25F5F011-A0CD-4A14-96B5-1F403190AC4A}"/>
            </a:ext>
          </a:extLst>
        </xdr:cNvPr>
        <xdr:cNvSpPr txBox="1"/>
      </xdr:nvSpPr>
      <xdr:spPr>
        <a:xfrm>
          <a:off x="119005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3AEBE4F2-A499-48C8-BACE-508A3E22D3F5}"/>
            </a:ext>
          </a:extLst>
        </xdr:cNvPr>
        <xdr:cNvSpPr txBox="1"/>
      </xdr:nvSpPr>
      <xdr:spPr>
        <a:xfrm>
          <a:off x="11102984" y="610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2194</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CB823AFA-7806-4586-AD35-2BFCF476E3AD}"/>
            </a:ext>
          </a:extLst>
        </xdr:cNvPr>
        <xdr:cNvSpPr txBox="1"/>
      </xdr:nvSpPr>
      <xdr:spPr>
        <a:xfrm>
          <a:off x="1343724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3E72FCD6-606E-4A59-BBBD-DB133F70550A}"/>
            </a:ext>
          </a:extLst>
        </xdr:cNvPr>
        <xdr:cNvSpPr txBox="1"/>
      </xdr:nvSpPr>
      <xdr:spPr>
        <a:xfrm>
          <a:off x="126752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121393</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98DD1F90-CE87-4EAF-9646-432BE8B34375}"/>
            </a:ext>
          </a:extLst>
        </xdr:cNvPr>
        <xdr:cNvSpPr txBox="1"/>
      </xdr:nvSpPr>
      <xdr:spPr>
        <a:xfrm>
          <a:off x="119005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77305</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1BEBD51D-F483-450B-ACD0-2EEF98AE4C3C}"/>
            </a:ext>
          </a:extLst>
        </xdr:cNvPr>
        <xdr:cNvSpPr txBox="1"/>
      </xdr:nvSpPr>
      <xdr:spPr>
        <a:xfrm>
          <a:off x="1110298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B8EC9CDA-D78C-4A45-8EDF-5792F22E195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2446313-210B-492E-8346-396B3763CAC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57340389-A1F5-4AF7-8605-4FD8054372A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FC168946-6502-4AA3-9EDB-8AD396E4242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7AF3D765-6FB4-4B20-B8A0-63C5355E784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1F28A858-2D5D-4F1F-B035-B62992BF97F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8043A997-FF03-45DA-85DB-C4946A53DE4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55983DD-95BB-4198-93E1-C56DC87FB5E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E58F982-B193-4879-86EB-FAE3FC60925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72F0961B-3A40-4411-AA70-3821E2C03E2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179E387E-0850-4951-8BB8-824239EBA60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D823F922-30FD-4E5A-B1E6-3FE7C2F827BD}"/>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FBB9FB58-B909-471A-86EF-D2E3FAD4271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09FDA2C3-3187-456E-828F-9B5E9E6C8904}"/>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45761771-F563-4E1B-AD52-D65DEF4FECF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FFC23A4C-A792-47DC-84D3-243AE1543CFA}"/>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703B812D-649F-4AE0-9FCC-739F0EFDA54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C6EA6A61-3059-4624-B27E-81DEEEA36965}"/>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99F066BC-0AB4-487F-8412-9F3B18DAA90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3284DE2E-5BEE-4372-81D6-546A117ADA3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E964AF9-BF73-49D1-A2A5-D45C095E2A2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6" name="直線コネクタ 375">
          <a:extLst>
            <a:ext uri="{FF2B5EF4-FFF2-40B4-BE49-F238E27FC236}">
              <a16:creationId xmlns:a16="http://schemas.microsoft.com/office/drawing/2014/main" id="{73D123D6-21A3-4DDF-8A4F-F51113C5DCF5}"/>
            </a:ext>
          </a:extLst>
        </xdr:cNvPr>
        <xdr:cNvCxnSpPr/>
      </xdr:nvCxnSpPr>
      <xdr:spPr>
        <a:xfrm flipV="1">
          <a:off x="19509104" y="5879316"/>
          <a:ext cx="0" cy="112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4AEE41A6-BE98-4451-AAF7-047504B3B265}"/>
            </a:ext>
          </a:extLst>
        </xdr:cNvPr>
        <xdr:cNvSpPr txBox="1"/>
      </xdr:nvSpPr>
      <xdr:spPr>
        <a:xfrm>
          <a:off x="19547840" y="700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8" name="直線コネクタ 377">
          <a:extLst>
            <a:ext uri="{FF2B5EF4-FFF2-40B4-BE49-F238E27FC236}">
              <a16:creationId xmlns:a16="http://schemas.microsoft.com/office/drawing/2014/main" id="{0BAF8AA7-31FE-4B39-A041-6468DC0A5732}"/>
            </a:ext>
          </a:extLst>
        </xdr:cNvPr>
        <xdr:cNvCxnSpPr/>
      </xdr:nvCxnSpPr>
      <xdr:spPr>
        <a:xfrm>
          <a:off x="19443700" y="7000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7F9B0621-5E7E-4BC9-9B5F-D28B7AB62834}"/>
            </a:ext>
          </a:extLst>
        </xdr:cNvPr>
        <xdr:cNvSpPr txBox="1"/>
      </xdr:nvSpPr>
      <xdr:spPr>
        <a:xfrm>
          <a:off x="19547840" y="56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80" name="直線コネクタ 379">
          <a:extLst>
            <a:ext uri="{FF2B5EF4-FFF2-40B4-BE49-F238E27FC236}">
              <a16:creationId xmlns:a16="http://schemas.microsoft.com/office/drawing/2014/main" id="{849AC97F-22DD-4941-B846-6BE14894BF75}"/>
            </a:ext>
          </a:extLst>
        </xdr:cNvPr>
        <xdr:cNvCxnSpPr/>
      </xdr:nvCxnSpPr>
      <xdr:spPr>
        <a:xfrm>
          <a:off x="19443700" y="5879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884AA5F7-4A2A-43C5-A628-156C6B4236AD}"/>
            </a:ext>
          </a:extLst>
        </xdr:cNvPr>
        <xdr:cNvSpPr txBox="1"/>
      </xdr:nvSpPr>
      <xdr:spPr>
        <a:xfrm>
          <a:off x="19547840" y="64290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82" name="フローチャート: 判断 381">
          <a:extLst>
            <a:ext uri="{FF2B5EF4-FFF2-40B4-BE49-F238E27FC236}">
              <a16:creationId xmlns:a16="http://schemas.microsoft.com/office/drawing/2014/main" id="{4D51E4A3-480F-41F0-AD63-17192FE3396C}"/>
            </a:ext>
          </a:extLst>
        </xdr:cNvPr>
        <xdr:cNvSpPr/>
      </xdr:nvSpPr>
      <xdr:spPr>
        <a:xfrm>
          <a:off x="19458940" y="65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83" name="フローチャート: 判断 382">
          <a:extLst>
            <a:ext uri="{FF2B5EF4-FFF2-40B4-BE49-F238E27FC236}">
              <a16:creationId xmlns:a16="http://schemas.microsoft.com/office/drawing/2014/main" id="{5F43B428-9D1B-419A-BB15-0369A7AAD543}"/>
            </a:ext>
          </a:extLst>
        </xdr:cNvPr>
        <xdr:cNvSpPr/>
      </xdr:nvSpPr>
      <xdr:spPr>
        <a:xfrm>
          <a:off x="18735040" y="6583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84" name="フローチャート: 判断 383">
          <a:extLst>
            <a:ext uri="{FF2B5EF4-FFF2-40B4-BE49-F238E27FC236}">
              <a16:creationId xmlns:a16="http://schemas.microsoft.com/office/drawing/2014/main" id="{D7C6BDE5-11B6-4390-8CFC-7139E87CFD57}"/>
            </a:ext>
          </a:extLst>
        </xdr:cNvPr>
        <xdr:cNvSpPr/>
      </xdr:nvSpPr>
      <xdr:spPr>
        <a:xfrm>
          <a:off x="17937480" y="658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85" name="フローチャート: 判断 384">
          <a:extLst>
            <a:ext uri="{FF2B5EF4-FFF2-40B4-BE49-F238E27FC236}">
              <a16:creationId xmlns:a16="http://schemas.microsoft.com/office/drawing/2014/main" id="{369433E2-138E-44AA-8525-3C93DADCB358}"/>
            </a:ext>
          </a:extLst>
        </xdr:cNvPr>
        <xdr:cNvSpPr/>
      </xdr:nvSpPr>
      <xdr:spPr>
        <a:xfrm>
          <a:off x="17162780" y="6629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86" name="フローチャート: 判断 385">
          <a:extLst>
            <a:ext uri="{FF2B5EF4-FFF2-40B4-BE49-F238E27FC236}">
              <a16:creationId xmlns:a16="http://schemas.microsoft.com/office/drawing/2014/main" id="{3AEFFFD5-8D0B-4CD0-AAAE-0CD3E0E2B2BC}"/>
            </a:ext>
          </a:extLst>
        </xdr:cNvPr>
        <xdr:cNvSpPr/>
      </xdr:nvSpPr>
      <xdr:spPr>
        <a:xfrm>
          <a:off x="16388080" y="6597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16564B0-1E4B-40F2-B1CE-2158968A22C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0F957C0-ED27-4A44-A3F4-6A429D68406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4E7B4AA-A234-4DA4-AD1F-937A26AF261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2B9F87A-8702-486E-9A79-395CCC4527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E89A072-E5D9-4E25-B6F5-7D4560297F8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30246</xdr:rowOff>
    </xdr:from>
    <xdr:to>
      <xdr:col>116</xdr:col>
      <xdr:colOff>114300</xdr:colOff>
      <xdr:row>40</xdr:row>
      <xdr:rowOff>131846</xdr:rowOff>
    </xdr:to>
    <xdr:sp macro="" textlink="">
      <xdr:nvSpPr>
        <xdr:cNvPr id="392" name="楕円 391">
          <a:extLst>
            <a:ext uri="{FF2B5EF4-FFF2-40B4-BE49-F238E27FC236}">
              <a16:creationId xmlns:a16="http://schemas.microsoft.com/office/drawing/2014/main" id="{F1454C9B-0916-439D-89F9-B5630CA50A14}"/>
            </a:ext>
          </a:extLst>
        </xdr:cNvPr>
        <xdr:cNvSpPr/>
      </xdr:nvSpPr>
      <xdr:spPr>
        <a:xfrm>
          <a:off x="19458940" y="67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8673</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E9072DDC-F324-45F5-A6F7-E0BE78273E53}"/>
            </a:ext>
          </a:extLst>
        </xdr:cNvPr>
        <xdr:cNvSpPr txBox="1"/>
      </xdr:nvSpPr>
      <xdr:spPr>
        <a:xfrm>
          <a:off x="19547840" y="67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45965</xdr:rowOff>
    </xdr:from>
    <xdr:to>
      <xdr:col>112</xdr:col>
      <xdr:colOff>38100</xdr:colOff>
      <xdr:row>40</xdr:row>
      <xdr:rowOff>147565</xdr:rowOff>
    </xdr:to>
    <xdr:sp macro="" textlink="">
      <xdr:nvSpPr>
        <xdr:cNvPr id="394" name="楕円 393">
          <a:extLst>
            <a:ext uri="{FF2B5EF4-FFF2-40B4-BE49-F238E27FC236}">
              <a16:creationId xmlns:a16="http://schemas.microsoft.com/office/drawing/2014/main" id="{F3683A3D-8B77-4E77-A1D3-796765667BCA}"/>
            </a:ext>
          </a:extLst>
        </xdr:cNvPr>
        <xdr:cNvSpPr/>
      </xdr:nvSpPr>
      <xdr:spPr>
        <a:xfrm>
          <a:off x="18735040" y="6751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81046</xdr:rowOff>
    </xdr:from>
    <xdr:to>
      <xdr:col>116</xdr:col>
      <xdr:colOff>63500</xdr:colOff>
      <xdr:row>40</xdr:row>
      <xdr:rowOff>96765</xdr:rowOff>
    </xdr:to>
    <xdr:cxnSp macro="">
      <xdr:nvCxnSpPr>
        <xdr:cNvPr id="395" name="直線コネクタ 394">
          <a:extLst>
            <a:ext uri="{FF2B5EF4-FFF2-40B4-BE49-F238E27FC236}">
              <a16:creationId xmlns:a16="http://schemas.microsoft.com/office/drawing/2014/main" id="{0A7B8F0F-1AB5-4247-B8FE-FDD9FB02ED54}"/>
            </a:ext>
          </a:extLst>
        </xdr:cNvPr>
        <xdr:cNvCxnSpPr/>
      </xdr:nvCxnSpPr>
      <xdr:spPr>
        <a:xfrm flipV="1">
          <a:off x="18778220" y="6786646"/>
          <a:ext cx="731520" cy="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57660</xdr:rowOff>
    </xdr:from>
    <xdr:to>
      <xdr:col>107</xdr:col>
      <xdr:colOff>101600</xdr:colOff>
      <xdr:row>40</xdr:row>
      <xdr:rowOff>159260</xdr:rowOff>
    </xdr:to>
    <xdr:sp macro="" textlink="">
      <xdr:nvSpPr>
        <xdr:cNvPr id="396" name="楕円 395">
          <a:extLst>
            <a:ext uri="{FF2B5EF4-FFF2-40B4-BE49-F238E27FC236}">
              <a16:creationId xmlns:a16="http://schemas.microsoft.com/office/drawing/2014/main" id="{6309B20D-F6E4-4FF7-B548-0787F83C835E}"/>
            </a:ext>
          </a:extLst>
        </xdr:cNvPr>
        <xdr:cNvSpPr/>
      </xdr:nvSpPr>
      <xdr:spPr>
        <a:xfrm>
          <a:off x="17937480" y="6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96765</xdr:rowOff>
    </xdr:from>
    <xdr:to>
      <xdr:col>111</xdr:col>
      <xdr:colOff>177800</xdr:colOff>
      <xdr:row>40</xdr:row>
      <xdr:rowOff>108460</xdr:rowOff>
    </xdr:to>
    <xdr:cxnSp macro="">
      <xdr:nvCxnSpPr>
        <xdr:cNvPr id="397" name="直線コネクタ 396">
          <a:extLst>
            <a:ext uri="{FF2B5EF4-FFF2-40B4-BE49-F238E27FC236}">
              <a16:creationId xmlns:a16="http://schemas.microsoft.com/office/drawing/2014/main" id="{C718D87A-9C42-48E2-8C5C-E4393D752B8B}"/>
            </a:ext>
          </a:extLst>
        </xdr:cNvPr>
        <xdr:cNvCxnSpPr/>
      </xdr:nvCxnSpPr>
      <xdr:spPr>
        <a:xfrm flipV="1">
          <a:off x="17988280" y="6802365"/>
          <a:ext cx="78994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62355</xdr:rowOff>
    </xdr:from>
    <xdr:to>
      <xdr:col>102</xdr:col>
      <xdr:colOff>165100</xdr:colOff>
      <xdr:row>40</xdr:row>
      <xdr:rowOff>163955</xdr:rowOff>
    </xdr:to>
    <xdr:sp macro="" textlink="">
      <xdr:nvSpPr>
        <xdr:cNvPr id="398" name="楕円 397">
          <a:extLst>
            <a:ext uri="{FF2B5EF4-FFF2-40B4-BE49-F238E27FC236}">
              <a16:creationId xmlns:a16="http://schemas.microsoft.com/office/drawing/2014/main" id="{F1D59885-533A-4F52-A6F1-3DF4BF866E9F}"/>
            </a:ext>
          </a:extLst>
        </xdr:cNvPr>
        <xdr:cNvSpPr/>
      </xdr:nvSpPr>
      <xdr:spPr>
        <a:xfrm>
          <a:off x="17162780" y="67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108460</xdr:rowOff>
    </xdr:from>
    <xdr:to>
      <xdr:col>107</xdr:col>
      <xdr:colOff>50800</xdr:colOff>
      <xdr:row>40</xdr:row>
      <xdr:rowOff>113155</xdr:rowOff>
    </xdr:to>
    <xdr:cxnSp macro="">
      <xdr:nvCxnSpPr>
        <xdr:cNvPr id="399" name="直線コネクタ 398">
          <a:extLst>
            <a:ext uri="{FF2B5EF4-FFF2-40B4-BE49-F238E27FC236}">
              <a16:creationId xmlns:a16="http://schemas.microsoft.com/office/drawing/2014/main" id="{4DBE2876-14F2-4259-8E00-6924A629FB80}"/>
            </a:ext>
          </a:extLst>
        </xdr:cNvPr>
        <xdr:cNvCxnSpPr/>
      </xdr:nvCxnSpPr>
      <xdr:spPr>
        <a:xfrm flipV="1">
          <a:off x="17213580" y="6814060"/>
          <a:ext cx="7747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66225</xdr:rowOff>
    </xdr:from>
    <xdr:to>
      <xdr:col>98</xdr:col>
      <xdr:colOff>38100</xdr:colOff>
      <xdr:row>40</xdr:row>
      <xdr:rowOff>167825</xdr:rowOff>
    </xdr:to>
    <xdr:sp macro="" textlink="">
      <xdr:nvSpPr>
        <xdr:cNvPr id="400" name="楕円 399">
          <a:extLst>
            <a:ext uri="{FF2B5EF4-FFF2-40B4-BE49-F238E27FC236}">
              <a16:creationId xmlns:a16="http://schemas.microsoft.com/office/drawing/2014/main" id="{DB68BAC2-9586-4E84-9565-7202370388B2}"/>
            </a:ext>
          </a:extLst>
        </xdr:cNvPr>
        <xdr:cNvSpPr/>
      </xdr:nvSpPr>
      <xdr:spPr>
        <a:xfrm>
          <a:off x="16388080" y="6771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113155</xdr:rowOff>
    </xdr:from>
    <xdr:to>
      <xdr:col>102</xdr:col>
      <xdr:colOff>114300</xdr:colOff>
      <xdr:row>40</xdr:row>
      <xdr:rowOff>117025</xdr:rowOff>
    </xdr:to>
    <xdr:cxnSp macro="">
      <xdr:nvCxnSpPr>
        <xdr:cNvPr id="401" name="直線コネクタ 400">
          <a:extLst>
            <a:ext uri="{FF2B5EF4-FFF2-40B4-BE49-F238E27FC236}">
              <a16:creationId xmlns:a16="http://schemas.microsoft.com/office/drawing/2014/main" id="{1AC148E4-136A-4EDB-8DEA-A25FA1CD8827}"/>
            </a:ext>
          </a:extLst>
        </xdr:cNvPr>
        <xdr:cNvCxnSpPr/>
      </xdr:nvCxnSpPr>
      <xdr:spPr>
        <a:xfrm flipV="1">
          <a:off x="16431260" y="6818755"/>
          <a:ext cx="78232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8233721A-017C-4135-8880-EFA0B4DFAB1D}"/>
            </a:ext>
          </a:extLst>
        </xdr:cNvPr>
        <xdr:cNvSpPr txBox="1"/>
      </xdr:nvSpPr>
      <xdr:spPr>
        <a:xfrm>
          <a:off x="18496495" y="636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93628F06-D04C-4022-8616-2DF9AA1B1C37}"/>
            </a:ext>
          </a:extLst>
        </xdr:cNvPr>
        <xdr:cNvSpPr txBox="1"/>
      </xdr:nvSpPr>
      <xdr:spPr>
        <a:xfrm>
          <a:off x="17734495" y="636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44F1B783-B73A-42BF-919C-8B3B7127E13E}"/>
            </a:ext>
          </a:extLst>
        </xdr:cNvPr>
        <xdr:cNvSpPr txBox="1"/>
      </xdr:nvSpPr>
      <xdr:spPr>
        <a:xfrm>
          <a:off x="16936935" y="640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6BB20D57-5660-4508-AC6E-07BF4A4F4447}"/>
            </a:ext>
          </a:extLst>
        </xdr:cNvPr>
        <xdr:cNvSpPr txBox="1"/>
      </xdr:nvSpPr>
      <xdr:spPr>
        <a:xfrm>
          <a:off x="16162235" y="637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138692</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C9B074E9-1732-46DD-9219-D4A8387F1202}"/>
            </a:ext>
          </a:extLst>
        </xdr:cNvPr>
        <xdr:cNvSpPr txBox="1"/>
      </xdr:nvSpPr>
      <xdr:spPr>
        <a:xfrm>
          <a:off x="18528811" y="68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150387</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7D37EE79-16C8-4E81-8B09-A3C926935E7F}"/>
            </a:ext>
          </a:extLst>
        </xdr:cNvPr>
        <xdr:cNvSpPr txBox="1"/>
      </xdr:nvSpPr>
      <xdr:spPr>
        <a:xfrm>
          <a:off x="17766811" y="68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155082</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7E4406F5-BCD8-402C-A754-AAEA36B3FEB3}"/>
            </a:ext>
          </a:extLst>
        </xdr:cNvPr>
        <xdr:cNvSpPr txBox="1"/>
      </xdr:nvSpPr>
      <xdr:spPr>
        <a:xfrm>
          <a:off x="16969251" y="686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158952</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7A0BF8D5-EDD5-4FB0-A81B-878ECC959A60}"/>
            </a:ext>
          </a:extLst>
        </xdr:cNvPr>
        <xdr:cNvSpPr txBox="1"/>
      </xdr:nvSpPr>
      <xdr:spPr>
        <a:xfrm>
          <a:off x="16194551" y="68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9A31807-5E2F-4369-89E1-23EBB0AACB1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EB3D1E5-DF6A-46CB-A5D7-F001C5A6036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C6B78C7E-F6A4-4B77-A9EA-D8D84AA2615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B8B4EF1-0F14-42EC-B990-EAB0741CC3F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3372C4DE-7D39-4BDF-866D-857CF8A0C3F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60AD70F6-EA2F-430A-A724-9DCF906F7A0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9AF83020-0A0B-4A4F-A5D8-A4889E693D4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794D988A-C6E8-4423-B9F9-ECA7E98CD9E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B3A7F9B9-3183-4B50-A992-F52299021FE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F7A9C985-E231-45DC-A22A-5BCEFD23443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7ED8C58-EE91-4C24-926F-4834670726D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C1E43F8F-9F42-4FD2-BB85-F74E5577D0D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2836CAF-D540-4324-954A-D289CF3AEE0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29C40C1-C109-4B54-B69F-FEC6829AB9D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474DE7EC-36CE-4C25-824A-80634077942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303C82CA-B5A2-49D0-96A6-065CEAC6178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995FCB43-6404-42CA-8D87-95E25165ABE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AC89DA63-1226-441C-AC0D-27F866C7183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5F8EF1D6-3084-4D34-80A6-92B8A956B51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EA2F59F1-F487-4086-965A-914726DE5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7EFF6A4D-BE11-4EEC-9F6F-792F9D4B34E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22105843-AC4A-48FB-8CD4-FCF49B7ADEA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14EFE768-A242-4C01-AFE9-7E680B7926C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9C372EE0-4F66-45E6-AF1D-FE5F08A4E2E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FBDBFFBC-E961-400A-8BFF-B17B2BFFE5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35" name="直線コネクタ 434">
          <a:extLst>
            <a:ext uri="{FF2B5EF4-FFF2-40B4-BE49-F238E27FC236}">
              <a16:creationId xmlns:a16="http://schemas.microsoft.com/office/drawing/2014/main" id="{D85DD31B-C9E2-4653-B2EB-0034E86C79C0}"/>
            </a:ext>
          </a:extLst>
        </xdr:cNvPr>
        <xdr:cNvCxnSpPr/>
      </xdr:nvCxnSpPr>
      <xdr:spPr>
        <a:xfrm flipV="1">
          <a:off x="14375764" y="9410700"/>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99C2890F-81E4-466F-952B-60170DF92358}"/>
            </a:ext>
          </a:extLst>
        </xdr:cNvPr>
        <xdr:cNvSpPr txBox="1"/>
      </xdr:nvSpPr>
      <xdr:spPr>
        <a:xfrm>
          <a:off x="14414500" y="108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7" name="直線コネクタ 436">
          <a:extLst>
            <a:ext uri="{FF2B5EF4-FFF2-40B4-BE49-F238E27FC236}">
              <a16:creationId xmlns:a16="http://schemas.microsoft.com/office/drawing/2014/main" id="{51E2D3E3-6CCC-4B54-AEA2-466FA794FCB9}"/>
            </a:ext>
          </a:extLst>
        </xdr:cNvPr>
        <xdr:cNvCxnSpPr/>
      </xdr:nvCxnSpPr>
      <xdr:spPr>
        <a:xfrm>
          <a:off x="14287500" y="10839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F62EFAE8-9AA4-4D54-920F-8DF67EBCA0F4}"/>
            </a:ext>
          </a:extLst>
        </xdr:cNvPr>
        <xdr:cNvSpPr txBox="1"/>
      </xdr:nvSpPr>
      <xdr:spPr>
        <a:xfrm>
          <a:off x="1441450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a:extLst>
            <a:ext uri="{FF2B5EF4-FFF2-40B4-BE49-F238E27FC236}">
              <a16:creationId xmlns:a16="http://schemas.microsoft.com/office/drawing/2014/main" id="{B32525DD-529A-40AF-B93B-FF9D212A7138}"/>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6F17639-59E9-49D7-B2C7-C668520CFA49}"/>
            </a:ext>
          </a:extLst>
        </xdr:cNvPr>
        <xdr:cNvSpPr txBox="1"/>
      </xdr:nvSpPr>
      <xdr:spPr>
        <a:xfrm>
          <a:off x="14414500" y="9884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a:extLst>
            <a:ext uri="{FF2B5EF4-FFF2-40B4-BE49-F238E27FC236}">
              <a16:creationId xmlns:a16="http://schemas.microsoft.com/office/drawing/2014/main" id="{42FCEEDC-6D8A-42EA-9939-EDEED433AEFD}"/>
            </a:ext>
          </a:extLst>
        </xdr:cNvPr>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42" name="フローチャート: 判断 441">
          <a:extLst>
            <a:ext uri="{FF2B5EF4-FFF2-40B4-BE49-F238E27FC236}">
              <a16:creationId xmlns:a16="http://schemas.microsoft.com/office/drawing/2014/main" id="{00695170-9371-4B4D-878A-21A40757ABE9}"/>
            </a:ext>
          </a:extLst>
        </xdr:cNvPr>
        <xdr:cNvSpPr/>
      </xdr:nvSpPr>
      <xdr:spPr>
        <a:xfrm>
          <a:off x="13578840" y="997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3" name="フローチャート: 判断 442">
          <a:extLst>
            <a:ext uri="{FF2B5EF4-FFF2-40B4-BE49-F238E27FC236}">
              <a16:creationId xmlns:a16="http://schemas.microsoft.com/office/drawing/2014/main" id="{F157BC2E-6BC0-4CC0-AE20-AA37C9D6EFAC}"/>
            </a:ext>
          </a:extLst>
        </xdr:cNvPr>
        <xdr:cNvSpPr/>
      </xdr:nvSpPr>
      <xdr:spPr>
        <a:xfrm>
          <a:off x="128041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44" name="フローチャート: 判断 443">
          <a:extLst>
            <a:ext uri="{FF2B5EF4-FFF2-40B4-BE49-F238E27FC236}">
              <a16:creationId xmlns:a16="http://schemas.microsoft.com/office/drawing/2014/main" id="{93CB26F3-5018-4EC7-B054-6D740E476A66}"/>
            </a:ext>
          </a:extLst>
        </xdr:cNvPr>
        <xdr:cNvSpPr/>
      </xdr:nvSpPr>
      <xdr:spPr>
        <a:xfrm>
          <a:off x="12029440" y="9928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45" name="フローチャート: 判断 444">
          <a:extLst>
            <a:ext uri="{FF2B5EF4-FFF2-40B4-BE49-F238E27FC236}">
              <a16:creationId xmlns:a16="http://schemas.microsoft.com/office/drawing/2014/main" id="{B14D8B74-81EE-4BC0-9867-040DA4B989B0}"/>
            </a:ext>
          </a:extLst>
        </xdr:cNvPr>
        <xdr:cNvSpPr/>
      </xdr:nvSpPr>
      <xdr:spPr>
        <a:xfrm>
          <a:off x="11231880" y="99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B00734E-F8E6-4138-9170-5BAC658E800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D99DED5-7F9E-406D-AAE8-A58E54146E2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7660C43-5BFA-4193-9FD3-7F70B4D7399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FC57BBA-3454-4B79-AA1A-184C5DBE766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62A166D-952E-45D7-96C0-A1B472FE1F1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451" name="楕円 450">
          <a:extLst>
            <a:ext uri="{FF2B5EF4-FFF2-40B4-BE49-F238E27FC236}">
              <a16:creationId xmlns:a16="http://schemas.microsoft.com/office/drawing/2014/main" id="{1B3F21C2-409C-47DE-8EC7-9DB9505B3EA8}"/>
            </a:ext>
          </a:extLst>
        </xdr:cNvPr>
        <xdr:cNvSpPr/>
      </xdr:nvSpPr>
      <xdr:spPr>
        <a:xfrm>
          <a:off x="14325600" y="103630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AA036D90-A497-4948-9FEA-840403E24979}"/>
            </a:ext>
          </a:extLst>
        </xdr:cNvPr>
        <xdr:cNvSpPr txBox="1"/>
      </xdr:nvSpPr>
      <xdr:spPr>
        <a:xfrm>
          <a:off x="14414500" y="1034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453" name="楕円 452">
          <a:extLst>
            <a:ext uri="{FF2B5EF4-FFF2-40B4-BE49-F238E27FC236}">
              <a16:creationId xmlns:a16="http://schemas.microsoft.com/office/drawing/2014/main" id="{F3A22770-3D26-4B1F-9E1A-DD930AA23155}"/>
            </a:ext>
          </a:extLst>
        </xdr:cNvPr>
        <xdr:cNvSpPr/>
      </xdr:nvSpPr>
      <xdr:spPr>
        <a:xfrm>
          <a:off x="1357884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16328</xdr:rowOff>
    </xdr:to>
    <xdr:cxnSp macro="">
      <xdr:nvCxnSpPr>
        <xdr:cNvPr id="454" name="直線コネクタ 453">
          <a:extLst>
            <a:ext uri="{FF2B5EF4-FFF2-40B4-BE49-F238E27FC236}">
              <a16:creationId xmlns:a16="http://schemas.microsoft.com/office/drawing/2014/main" id="{97BC2DD7-B6B6-4EBD-93AB-836464076337}"/>
            </a:ext>
          </a:extLst>
        </xdr:cNvPr>
        <xdr:cNvCxnSpPr/>
      </xdr:nvCxnSpPr>
      <xdr:spPr>
        <a:xfrm>
          <a:off x="13629640" y="10381162"/>
          <a:ext cx="74676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455" name="楕円 454">
          <a:extLst>
            <a:ext uri="{FF2B5EF4-FFF2-40B4-BE49-F238E27FC236}">
              <a16:creationId xmlns:a16="http://schemas.microsoft.com/office/drawing/2014/main" id="{C4439D9C-23F5-4FAD-BA45-460D34B60836}"/>
            </a:ext>
          </a:extLst>
        </xdr:cNvPr>
        <xdr:cNvSpPr/>
      </xdr:nvSpPr>
      <xdr:spPr>
        <a:xfrm>
          <a:off x="1280414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456" name="直線コネクタ 455">
          <a:extLst>
            <a:ext uri="{FF2B5EF4-FFF2-40B4-BE49-F238E27FC236}">
              <a16:creationId xmlns:a16="http://schemas.microsoft.com/office/drawing/2014/main" id="{954AF938-3BF2-47BA-A976-134CD45E13A8}"/>
            </a:ext>
          </a:extLst>
        </xdr:cNvPr>
        <xdr:cNvCxnSpPr/>
      </xdr:nvCxnSpPr>
      <xdr:spPr>
        <a:xfrm>
          <a:off x="12854940" y="1034850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457" name="楕円 456">
          <a:extLst>
            <a:ext uri="{FF2B5EF4-FFF2-40B4-BE49-F238E27FC236}">
              <a16:creationId xmlns:a16="http://schemas.microsoft.com/office/drawing/2014/main" id="{CA60A70A-EECF-4423-B563-728A15FCEB24}"/>
            </a:ext>
          </a:extLst>
        </xdr:cNvPr>
        <xdr:cNvSpPr/>
      </xdr:nvSpPr>
      <xdr:spPr>
        <a:xfrm>
          <a:off x="1202944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122465</xdr:rowOff>
    </xdr:to>
    <xdr:cxnSp macro="">
      <xdr:nvCxnSpPr>
        <xdr:cNvPr id="458" name="直線コネクタ 457">
          <a:extLst>
            <a:ext uri="{FF2B5EF4-FFF2-40B4-BE49-F238E27FC236}">
              <a16:creationId xmlns:a16="http://schemas.microsoft.com/office/drawing/2014/main" id="{AEB557F8-DB0A-4311-9A56-AF7D2779DFF6}"/>
            </a:ext>
          </a:extLst>
        </xdr:cNvPr>
        <xdr:cNvCxnSpPr/>
      </xdr:nvCxnSpPr>
      <xdr:spPr>
        <a:xfrm>
          <a:off x="12072620" y="10315847"/>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459" name="楕円 458">
          <a:extLst>
            <a:ext uri="{FF2B5EF4-FFF2-40B4-BE49-F238E27FC236}">
              <a16:creationId xmlns:a16="http://schemas.microsoft.com/office/drawing/2014/main" id="{3AE675F4-FB30-4CB3-A8AB-1BD43C6CD477}"/>
            </a:ext>
          </a:extLst>
        </xdr:cNvPr>
        <xdr:cNvSpPr/>
      </xdr:nvSpPr>
      <xdr:spPr>
        <a:xfrm>
          <a:off x="112318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460" name="直線コネクタ 459">
          <a:extLst>
            <a:ext uri="{FF2B5EF4-FFF2-40B4-BE49-F238E27FC236}">
              <a16:creationId xmlns:a16="http://schemas.microsoft.com/office/drawing/2014/main" id="{A8E13F1C-4A24-40EA-86B3-1121CA6F5499}"/>
            </a:ext>
          </a:extLst>
        </xdr:cNvPr>
        <xdr:cNvCxnSpPr/>
      </xdr:nvCxnSpPr>
      <xdr:spPr>
        <a:xfrm>
          <a:off x="11282680" y="1028319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F43CB9CE-CE6B-4E50-9906-B3B62837C92E}"/>
            </a:ext>
          </a:extLst>
        </xdr:cNvPr>
        <xdr:cNvSpPr txBox="1"/>
      </xdr:nvSpPr>
      <xdr:spPr>
        <a:xfrm>
          <a:off x="134372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64089AC4-A455-46C0-A7C0-6B2E23D36E55}"/>
            </a:ext>
          </a:extLst>
        </xdr:cNvPr>
        <xdr:cNvSpPr txBox="1"/>
      </xdr:nvSpPr>
      <xdr:spPr>
        <a:xfrm>
          <a:off x="12675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913D5E23-EFEA-4BB0-86EB-EA43946D3611}"/>
            </a:ext>
          </a:extLst>
        </xdr:cNvPr>
        <xdr:cNvSpPr txBox="1"/>
      </xdr:nvSpPr>
      <xdr:spPr>
        <a:xfrm>
          <a:off x="119005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ABD85C47-62D6-4B58-B3AA-CE7994F13DF8}"/>
            </a:ext>
          </a:extLst>
        </xdr:cNvPr>
        <xdr:cNvSpPr txBox="1"/>
      </xdr:nvSpPr>
      <xdr:spPr>
        <a:xfrm>
          <a:off x="11102984"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1F647C44-2633-4F6F-BF61-EA828C2B9881}"/>
            </a:ext>
          </a:extLst>
        </xdr:cNvPr>
        <xdr:cNvSpPr txBox="1"/>
      </xdr:nvSpPr>
      <xdr:spPr>
        <a:xfrm>
          <a:off x="1343724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3757D5E4-97F8-42C0-8214-B1E22399C216}"/>
            </a:ext>
          </a:extLst>
        </xdr:cNvPr>
        <xdr:cNvSpPr txBox="1"/>
      </xdr:nvSpPr>
      <xdr:spPr>
        <a:xfrm>
          <a:off x="1267524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574465C2-401B-49BC-ADD3-527B07392048}"/>
            </a:ext>
          </a:extLst>
        </xdr:cNvPr>
        <xdr:cNvSpPr txBox="1"/>
      </xdr:nvSpPr>
      <xdr:spPr>
        <a:xfrm>
          <a:off x="1190054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8B8531E4-E528-4D37-A3D5-9E35E56F623D}"/>
            </a:ext>
          </a:extLst>
        </xdr:cNvPr>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6CFA0A62-F35A-4F89-A245-717B8083405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33C81BC6-57F4-476D-81C1-E7D20B8EB43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711C0C4D-41E8-4FFE-A025-82AA5B4558E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16CF0B6-E2B8-4C3F-9F48-66802228B4A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36B1681-0422-48D8-AF9B-8037F670683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C286C4CE-34A7-4737-9267-E967BE33E63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49BD014-87F4-495F-8F21-9317B3EA9FD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495E51B6-D005-42D8-801B-62878F0F704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437E4559-A558-4125-AFC6-ACBA7C47B3B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FF7617CA-850A-45A3-AD20-ED59FEE7D6E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B49D9928-2B21-4D10-A42E-F08F74F825A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74775ADC-9483-47C5-9598-2BB3C962FAE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5442A269-8290-4FC0-82AE-9E2999055D6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F4E5D3-62D8-46BB-881B-41231B38656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5AB2B98A-0CAE-4B3A-99E0-EFF01E196E6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42B5F53B-D496-4553-B9D3-A09C3775D2E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34342C46-18F8-4671-93AB-8B8B4B850F5C}"/>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2A4A919C-316C-47A5-B311-B1E437F2B02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622BA8E2-D1C5-4FFC-891E-E62A15B783A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2CDBB2C3-C6D0-4608-BDA6-12A2439537A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8F12FEFB-80F6-4A39-8657-C1DDD1D135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90" name="直線コネクタ 489">
          <a:extLst>
            <a:ext uri="{FF2B5EF4-FFF2-40B4-BE49-F238E27FC236}">
              <a16:creationId xmlns:a16="http://schemas.microsoft.com/office/drawing/2014/main" id="{7147362D-1277-4FD3-8B8E-47B98FFE782B}"/>
            </a:ext>
          </a:extLst>
        </xdr:cNvPr>
        <xdr:cNvCxnSpPr/>
      </xdr:nvCxnSpPr>
      <xdr:spPr>
        <a:xfrm flipV="1">
          <a:off x="19509104" y="9483852"/>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ABE3A1B7-18CF-46DA-BDB8-E768F4F548DE}"/>
            </a:ext>
          </a:extLst>
        </xdr:cNvPr>
        <xdr:cNvSpPr txBox="1"/>
      </xdr:nvSpPr>
      <xdr:spPr>
        <a:xfrm>
          <a:off x="19547840"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92" name="直線コネクタ 491">
          <a:extLst>
            <a:ext uri="{FF2B5EF4-FFF2-40B4-BE49-F238E27FC236}">
              <a16:creationId xmlns:a16="http://schemas.microsoft.com/office/drawing/2014/main" id="{947A90B8-B05C-4214-A546-5321FF9DA7E6}"/>
            </a:ext>
          </a:extLst>
        </xdr:cNvPr>
        <xdr:cNvCxnSpPr/>
      </xdr:nvCxnSpPr>
      <xdr:spPr>
        <a:xfrm>
          <a:off x="19443700" y="1068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48AE9741-D33E-4FAF-8F8B-9223F345EC80}"/>
            </a:ext>
          </a:extLst>
        </xdr:cNvPr>
        <xdr:cNvSpPr txBox="1"/>
      </xdr:nvSpPr>
      <xdr:spPr>
        <a:xfrm>
          <a:off x="19547840" y="926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94" name="直線コネクタ 493">
          <a:extLst>
            <a:ext uri="{FF2B5EF4-FFF2-40B4-BE49-F238E27FC236}">
              <a16:creationId xmlns:a16="http://schemas.microsoft.com/office/drawing/2014/main" id="{790A8882-D54B-4728-88D7-77C218296F19}"/>
            </a:ext>
          </a:extLst>
        </xdr:cNvPr>
        <xdr:cNvCxnSpPr/>
      </xdr:nvCxnSpPr>
      <xdr:spPr>
        <a:xfrm>
          <a:off x="19443700" y="9483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F072E249-9C31-4FCE-A1E4-C7C37C70EC00}"/>
            </a:ext>
          </a:extLst>
        </xdr:cNvPr>
        <xdr:cNvSpPr txBox="1"/>
      </xdr:nvSpPr>
      <xdr:spPr>
        <a:xfrm>
          <a:off x="19547840" y="1029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B60F9B5B-461C-4395-87F3-FE7C4BABC1FB}"/>
            </a:ext>
          </a:extLst>
        </xdr:cNvPr>
        <xdr:cNvSpPr/>
      </xdr:nvSpPr>
      <xdr:spPr>
        <a:xfrm>
          <a:off x="1945894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97" name="フローチャート: 判断 496">
          <a:extLst>
            <a:ext uri="{FF2B5EF4-FFF2-40B4-BE49-F238E27FC236}">
              <a16:creationId xmlns:a16="http://schemas.microsoft.com/office/drawing/2014/main" id="{33A1D438-3DF6-472C-8388-C06C4AA213EE}"/>
            </a:ext>
          </a:extLst>
        </xdr:cNvPr>
        <xdr:cNvSpPr/>
      </xdr:nvSpPr>
      <xdr:spPr>
        <a:xfrm>
          <a:off x="1873504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98" name="フローチャート: 判断 497">
          <a:extLst>
            <a:ext uri="{FF2B5EF4-FFF2-40B4-BE49-F238E27FC236}">
              <a16:creationId xmlns:a16="http://schemas.microsoft.com/office/drawing/2014/main" id="{56660B80-8BB8-4700-9993-5489745869E3}"/>
            </a:ext>
          </a:extLst>
        </xdr:cNvPr>
        <xdr:cNvSpPr/>
      </xdr:nvSpPr>
      <xdr:spPr>
        <a:xfrm>
          <a:off x="1793748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99" name="フローチャート: 判断 498">
          <a:extLst>
            <a:ext uri="{FF2B5EF4-FFF2-40B4-BE49-F238E27FC236}">
              <a16:creationId xmlns:a16="http://schemas.microsoft.com/office/drawing/2014/main" id="{B5D360A3-B6F7-4539-B2CB-C3B9FD60EE66}"/>
            </a:ext>
          </a:extLst>
        </xdr:cNvPr>
        <xdr:cNvSpPr/>
      </xdr:nvSpPr>
      <xdr:spPr>
        <a:xfrm>
          <a:off x="1716278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00" name="フローチャート: 判断 499">
          <a:extLst>
            <a:ext uri="{FF2B5EF4-FFF2-40B4-BE49-F238E27FC236}">
              <a16:creationId xmlns:a16="http://schemas.microsoft.com/office/drawing/2014/main" id="{BF51D311-DE12-4D60-99E4-B88D52CBBD73}"/>
            </a:ext>
          </a:extLst>
        </xdr:cNvPr>
        <xdr:cNvSpPr/>
      </xdr:nvSpPr>
      <xdr:spPr>
        <a:xfrm>
          <a:off x="16388080" y="1028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07F0FF2-450A-445D-9071-6317CD58907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861A456-6508-4FCB-A9C0-AEF46849ACB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EF1AC3E-65A5-457E-8023-1C915FC2FDD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77C2EB93-6358-422E-88CF-CE0961F1732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6C53289-14D8-4813-B740-4A7FB7C9BB1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506" name="楕円 505">
          <a:extLst>
            <a:ext uri="{FF2B5EF4-FFF2-40B4-BE49-F238E27FC236}">
              <a16:creationId xmlns:a16="http://schemas.microsoft.com/office/drawing/2014/main" id="{D6B05AB2-AE5F-4777-AA53-52396519B14A}"/>
            </a:ext>
          </a:extLst>
        </xdr:cNvPr>
        <xdr:cNvSpPr/>
      </xdr:nvSpPr>
      <xdr:spPr>
        <a:xfrm>
          <a:off x="1945894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86377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96FEBCBE-FD64-40C9-B4C4-27E71883CC43}"/>
            </a:ext>
          </a:extLst>
        </xdr:cNvPr>
        <xdr:cNvSpPr txBox="1"/>
      </xdr:nvSpPr>
      <xdr:spPr>
        <a:xfrm>
          <a:off x="1954784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72644</xdr:rowOff>
    </xdr:from>
    <xdr:to>
      <xdr:col>112</xdr:col>
      <xdr:colOff>38100</xdr:colOff>
      <xdr:row>62</xdr:row>
      <xdr:rowOff>2794</xdr:rowOff>
    </xdr:to>
    <xdr:sp macro="" textlink="">
      <xdr:nvSpPr>
        <xdr:cNvPr id="508" name="楕円 507">
          <a:extLst>
            <a:ext uri="{FF2B5EF4-FFF2-40B4-BE49-F238E27FC236}">
              <a16:creationId xmlns:a16="http://schemas.microsoft.com/office/drawing/2014/main" id="{079B4C8C-A41A-4325-9EBC-6AC70507D483}"/>
            </a:ext>
          </a:extLst>
        </xdr:cNvPr>
        <xdr:cNvSpPr/>
      </xdr:nvSpPr>
      <xdr:spPr>
        <a:xfrm>
          <a:off x="18735040" y="1029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123444</xdr:rowOff>
    </xdr:to>
    <xdr:cxnSp macro="">
      <xdr:nvCxnSpPr>
        <xdr:cNvPr id="509" name="直線コネクタ 508">
          <a:extLst>
            <a:ext uri="{FF2B5EF4-FFF2-40B4-BE49-F238E27FC236}">
              <a16:creationId xmlns:a16="http://schemas.microsoft.com/office/drawing/2014/main" id="{68652DD4-332B-4BD3-B527-865CDC6CCD97}"/>
            </a:ext>
          </a:extLst>
        </xdr:cNvPr>
        <xdr:cNvCxnSpPr/>
      </xdr:nvCxnSpPr>
      <xdr:spPr>
        <a:xfrm flipV="1">
          <a:off x="18778220" y="1034034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84074</xdr:rowOff>
    </xdr:from>
    <xdr:to>
      <xdr:col>107</xdr:col>
      <xdr:colOff>101600</xdr:colOff>
      <xdr:row>62</xdr:row>
      <xdr:rowOff>14224</xdr:rowOff>
    </xdr:to>
    <xdr:sp macro="" textlink="">
      <xdr:nvSpPr>
        <xdr:cNvPr id="510" name="楕円 509">
          <a:extLst>
            <a:ext uri="{FF2B5EF4-FFF2-40B4-BE49-F238E27FC236}">
              <a16:creationId xmlns:a16="http://schemas.microsoft.com/office/drawing/2014/main" id="{4AC34503-E15F-43D7-A865-B37CAFA4BEA2}"/>
            </a:ext>
          </a:extLst>
        </xdr:cNvPr>
        <xdr:cNvSpPr/>
      </xdr:nvSpPr>
      <xdr:spPr>
        <a:xfrm>
          <a:off x="17937480" y="1031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123444</xdr:rowOff>
    </xdr:from>
    <xdr:to>
      <xdr:col>111</xdr:col>
      <xdr:colOff>177800</xdr:colOff>
      <xdr:row>61</xdr:row>
      <xdr:rowOff>134874</xdr:rowOff>
    </xdr:to>
    <xdr:cxnSp macro="">
      <xdr:nvCxnSpPr>
        <xdr:cNvPr id="511" name="直線コネクタ 510">
          <a:extLst>
            <a:ext uri="{FF2B5EF4-FFF2-40B4-BE49-F238E27FC236}">
              <a16:creationId xmlns:a16="http://schemas.microsoft.com/office/drawing/2014/main" id="{9CEDAFAA-3EF3-45EB-A4DF-55B005B9CCBB}"/>
            </a:ext>
          </a:extLst>
        </xdr:cNvPr>
        <xdr:cNvCxnSpPr/>
      </xdr:nvCxnSpPr>
      <xdr:spPr>
        <a:xfrm flipV="1">
          <a:off x="17988280" y="1034948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512" name="楕円 511">
          <a:extLst>
            <a:ext uri="{FF2B5EF4-FFF2-40B4-BE49-F238E27FC236}">
              <a16:creationId xmlns:a16="http://schemas.microsoft.com/office/drawing/2014/main" id="{48842712-D48F-4E19-BDC5-D2F43A473507}"/>
            </a:ext>
          </a:extLst>
        </xdr:cNvPr>
        <xdr:cNvSpPr/>
      </xdr:nvSpPr>
      <xdr:spPr>
        <a:xfrm>
          <a:off x="17162780" y="10319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134874</xdr:rowOff>
    </xdr:from>
    <xdr:to>
      <xdr:col>107</xdr:col>
      <xdr:colOff>50800</xdr:colOff>
      <xdr:row>61</xdr:row>
      <xdr:rowOff>144018</xdr:rowOff>
    </xdr:to>
    <xdr:cxnSp macro="">
      <xdr:nvCxnSpPr>
        <xdr:cNvPr id="513" name="直線コネクタ 512">
          <a:extLst>
            <a:ext uri="{FF2B5EF4-FFF2-40B4-BE49-F238E27FC236}">
              <a16:creationId xmlns:a16="http://schemas.microsoft.com/office/drawing/2014/main" id="{79EE445B-E7B1-4E17-A622-C6530A2845ED}"/>
            </a:ext>
          </a:extLst>
        </xdr:cNvPr>
        <xdr:cNvCxnSpPr/>
      </xdr:nvCxnSpPr>
      <xdr:spPr>
        <a:xfrm flipV="1">
          <a:off x="17213580" y="1036091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102362</xdr:rowOff>
    </xdr:from>
    <xdr:to>
      <xdr:col>98</xdr:col>
      <xdr:colOff>38100</xdr:colOff>
      <xdr:row>62</xdr:row>
      <xdr:rowOff>32512</xdr:rowOff>
    </xdr:to>
    <xdr:sp macro="" textlink="">
      <xdr:nvSpPr>
        <xdr:cNvPr id="514" name="楕円 513">
          <a:extLst>
            <a:ext uri="{FF2B5EF4-FFF2-40B4-BE49-F238E27FC236}">
              <a16:creationId xmlns:a16="http://schemas.microsoft.com/office/drawing/2014/main" id="{B708F962-D404-447C-A914-ED6FDFA30E82}"/>
            </a:ext>
          </a:extLst>
        </xdr:cNvPr>
        <xdr:cNvSpPr/>
      </xdr:nvSpPr>
      <xdr:spPr>
        <a:xfrm>
          <a:off x="16388080" y="103284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144018</xdr:rowOff>
    </xdr:from>
    <xdr:to>
      <xdr:col>102</xdr:col>
      <xdr:colOff>114300</xdr:colOff>
      <xdr:row>61</xdr:row>
      <xdr:rowOff>153162</xdr:rowOff>
    </xdr:to>
    <xdr:cxnSp macro="">
      <xdr:nvCxnSpPr>
        <xdr:cNvPr id="515" name="直線コネクタ 514">
          <a:extLst>
            <a:ext uri="{FF2B5EF4-FFF2-40B4-BE49-F238E27FC236}">
              <a16:creationId xmlns:a16="http://schemas.microsoft.com/office/drawing/2014/main" id="{134A5DE4-29BF-4163-95D9-15E6E2ACF39C}"/>
            </a:ext>
          </a:extLst>
        </xdr:cNvPr>
        <xdr:cNvCxnSpPr/>
      </xdr:nvCxnSpPr>
      <xdr:spPr>
        <a:xfrm flipV="1">
          <a:off x="16431260" y="1037005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516" name="n_1aveValue【保健センター・保健所】&#10;一人当たり面積">
          <a:extLst>
            <a:ext uri="{FF2B5EF4-FFF2-40B4-BE49-F238E27FC236}">
              <a16:creationId xmlns:a16="http://schemas.microsoft.com/office/drawing/2014/main" id="{7DA7E650-EEFA-49FB-909E-4455D553448C}"/>
            </a:ext>
          </a:extLst>
        </xdr:cNvPr>
        <xdr:cNvSpPr txBox="1"/>
      </xdr:nvSpPr>
      <xdr:spPr>
        <a:xfrm>
          <a:off x="1856112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517" name="n_2aveValue【保健センター・保健所】&#10;一人当たり面積">
          <a:extLst>
            <a:ext uri="{FF2B5EF4-FFF2-40B4-BE49-F238E27FC236}">
              <a16:creationId xmlns:a16="http://schemas.microsoft.com/office/drawing/2014/main" id="{CCA18F7B-4AC7-4FC7-8EA1-519019B32FAE}"/>
            </a:ext>
          </a:extLst>
        </xdr:cNvPr>
        <xdr:cNvSpPr txBox="1"/>
      </xdr:nvSpPr>
      <xdr:spPr>
        <a:xfrm>
          <a:off x="177762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518" name="n_3aveValue【保健センター・保健所】&#10;一人当たり面積">
          <a:extLst>
            <a:ext uri="{FF2B5EF4-FFF2-40B4-BE49-F238E27FC236}">
              <a16:creationId xmlns:a16="http://schemas.microsoft.com/office/drawing/2014/main" id="{47F4A8D3-3B48-48EC-8863-B646786C25B8}"/>
            </a:ext>
          </a:extLst>
        </xdr:cNvPr>
        <xdr:cNvSpPr txBox="1"/>
      </xdr:nvSpPr>
      <xdr:spPr>
        <a:xfrm>
          <a:off x="17001567" y="100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519" name="n_4aveValue【保健センター・保健所】&#10;一人当たり面積">
          <a:extLst>
            <a:ext uri="{FF2B5EF4-FFF2-40B4-BE49-F238E27FC236}">
              <a16:creationId xmlns:a16="http://schemas.microsoft.com/office/drawing/2014/main" id="{0BDD77D7-7389-4A34-AAFB-99BF305373C1}"/>
            </a:ext>
          </a:extLst>
        </xdr:cNvPr>
        <xdr:cNvSpPr txBox="1"/>
      </xdr:nvSpPr>
      <xdr:spPr>
        <a:xfrm>
          <a:off x="1622686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165371</xdr:rowOff>
    </xdr:from>
    <xdr:ext cx="469744" cy="259045"/>
    <xdr:sp macro="" textlink="">
      <xdr:nvSpPr>
        <xdr:cNvPr id="520" name="n_1mainValue【保健センター・保健所】&#10;一人当たり面積">
          <a:extLst>
            <a:ext uri="{FF2B5EF4-FFF2-40B4-BE49-F238E27FC236}">
              <a16:creationId xmlns:a16="http://schemas.microsoft.com/office/drawing/2014/main" id="{9F557A64-5129-40B9-B560-BC8C1124BAF2}"/>
            </a:ext>
          </a:extLst>
        </xdr:cNvPr>
        <xdr:cNvSpPr txBox="1"/>
      </xdr:nvSpPr>
      <xdr:spPr>
        <a:xfrm>
          <a:off x="18561127" y="1039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5351</xdr:rowOff>
    </xdr:from>
    <xdr:ext cx="469744" cy="259045"/>
    <xdr:sp macro="" textlink="">
      <xdr:nvSpPr>
        <xdr:cNvPr id="521" name="n_2mainValue【保健センター・保健所】&#10;一人当たり面積">
          <a:extLst>
            <a:ext uri="{FF2B5EF4-FFF2-40B4-BE49-F238E27FC236}">
              <a16:creationId xmlns:a16="http://schemas.microsoft.com/office/drawing/2014/main" id="{9D8A3976-389A-4E03-9335-0609E959196B}"/>
            </a:ext>
          </a:extLst>
        </xdr:cNvPr>
        <xdr:cNvSpPr txBox="1"/>
      </xdr:nvSpPr>
      <xdr:spPr>
        <a:xfrm>
          <a:off x="1777626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522" name="n_3mainValue【保健センター・保健所】&#10;一人当たり面積">
          <a:extLst>
            <a:ext uri="{FF2B5EF4-FFF2-40B4-BE49-F238E27FC236}">
              <a16:creationId xmlns:a16="http://schemas.microsoft.com/office/drawing/2014/main" id="{00E42691-F538-4787-A1FC-9019793BB40C}"/>
            </a:ext>
          </a:extLst>
        </xdr:cNvPr>
        <xdr:cNvSpPr txBox="1"/>
      </xdr:nvSpPr>
      <xdr:spPr>
        <a:xfrm>
          <a:off x="17001567"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23639</xdr:rowOff>
    </xdr:from>
    <xdr:ext cx="469744" cy="259045"/>
    <xdr:sp macro="" textlink="">
      <xdr:nvSpPr>
        <xdr:cNvPr id="523" name="n_4mainValue【保健センター・保健所】&#10;一人当たり面積">
          <a:extLst>
            <a:ext uri="{FF2B5EF4-FFF2-40B4-BE49-F238E27FC236}">
              <a16:creationId xmlns:a16="http://schemas.microsoft.com/office/drawing/2014/main" id="{C79AFDAE-1BF0-478E-9A4F-AFEE27E04437}"/>
            </a:ext>
          </a:extLst>
        </xdr:cNvPr>
        <xdr:cNvSpPr txBox="1"/>
      </xdr:nvSpPr>
      <xdr:spPr>
        <a:xfrm>
          <a:off x="16226867" y="1041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BC6E166-A36D-41DF-B3B9-9A4B7747308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8195C0B2-298C-45B1-8CF4-8FBC04D6875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515DE903-8002-4C9C-88DC-8B4D39D88F0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58935968-874F-404B-8ED7-A3904725090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59986462-98C3-4FA1-9F09-9248090217F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F0AE87B9-10DB-446E-A674-14339F65334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B8320D88-DB6D-4797-A767-496E3D8F85A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27A5072D-10DE-4E0B-9A29-32464B99857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8C37178-F0B5-4037-BEDD-8EF031D7923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7D30E33-06A3-4C12-A3A3-61B47444003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D4A3A35B-5D7F-4A4B-B169-65EBE943680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2FC49398-686B-4798-924F-2C24055FC64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2DA14B6-BF4B-43D3-BE28-8D63C073537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87834DBA-F874-4C2B-AF5D-D4AAA95CEDC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2EE08B6-947D-471D-8940-D5ECF440C8A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62FB5345-CFBB-4806-A373-B0F2A0D8D2B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681AD3CD-0075-4230-9B32-DB6597646844}"/>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D1AD0656-BECD-45FF-8AA0-C8013CABC3F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75E3492-74C4-41C0-AC8F-D8C919A54F8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AFFC0FCD-A74E-4A1D-8AAF-D10DBC8F705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8D0FB323-C4AF-4938-B5E4-4610283F37AD}"/>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5FA7E985-ADB4-4C33-B39E-5EC3646B9D4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BC50EE8-C830-4473-9E43-33317988091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D6BDBA38-5B1E-4EE1-8A0A-5431552A0B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A58BE5E8-8E2D-4425-8005-A1C14F92B1F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D09764DC-002D-407B-AA1B-8DEBB3F8C1D0}"/>
            </a:ext>
          </a:extLst>
        </xdr:cNvPr>
        <xdr:cNvCxnSpPr/>
      </xdr:nvCxnSpPr>
      <xdr:spPr>
        <a:xfrm flipV="1">
          <a:off x="14375764" y="13110754"/>
          <a:ext cx="0" cy="147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1009F56E-659A-474D-AA45-B97BB1BA710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CAA5E8E0-8908-41D4-86DD-9A14F00DC90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2CC88C29-10E6-4C4D-B89D-CF6C708E3D07}"/>
            </a:ext>
          </a:extLst>
        </xdr:cNvPr>
        <xdr:cNvSpPr txBox="1"/>
      </xdr:nvSpPr>
      <xdr:spPr>
        <a:xfrm>
          <a:off x="14414500" y="12893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53" name="直線コネクタ 552">
          <a:extLst>
            <a:ext uri="{FF2B5EF4-FFF2-40B4-BE49-F238E27FC236}">
              <a16:creationId xmlns:a16="http://schemas.microsoft.com/office/drawing/2014/main" id="{AC89D7D0-E550-4ECC-A9B9-537DF331FA49}"/>
            </a:ext>
          </a:extLst>
        </xdr:cNvPr>
        <xdr:cNvCxnSpPr/>
      </xdr:nvCxnSpPr>
      <xdr:spPr>
        <a:xfrm>
          <a:off x="14287500" y="13110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EDB7A772-39FE-467B-8E7A-3DBF18A983A9}"/>
            </a:ext>
          </a:extLst>
        </xdr:cNvPr>
        <xdr:cNvSpPr txBox="1"/>
      </xdr:nvSpPr>
      <xdr:spPr>
        <a:xfrm>
          <a:off x="1441450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5" name="フローチャート: 判断 554">
          <a:extLst>
            <a:ext uri="{FF2B5EF4-FFF2-40B4-BE49-F238E27FC236}">
              <a16:creationId xmlns:a16="http://schemas.microsoft.com/office/drawing/2014/main" id="{30CDD447-BC95-4106-AB33-229FBFFE2BD2}"/>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56" name="フローチャート: 判断 555">
          <a:extLst>
            <a:ext uri="{FF2B5EF4-FFF2-40B4-BE49-F238E27FC236}">
              <a16:creationId xmlns:a16="http://schemas.microsoft.com/office/drawing/2014/main" id="{F6C9AED9-4EEA-44FB-834E-DA7EB5A69A5D}"/>
            </a:ext>
          </a:extLst>
        </xdr:cNvPr>
        <xdr:cNvSpPr/>
      </xdr:nvSpPr>
      <xdr:spPr>
        <a:xfrm>
          <a:off x="1357884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57" name="フローチャート: 判断 556">
          <a:extLst>
            <a:ext uri="{FF2B5EF4-FFF2-40B4-BE49-F238E27FC236}">
              <a16:creationId xmlns:a16="http://schemas.microsoft.com/office/drawing/2014/main" id="{BBC25CE0-2C7F-479E-99EF-B9F7E4528F77}"/>
            </a:ext>
          </a:extLst>
        </xdr:cNvPr>
        <xdr:cNvSpPr/>
      </xdr:nvSpPr>
      <xdr:spPr>
        <a:xfrm>
          <a:off x="1280414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58" name="フローチャート: 判断 557">
          <a:extLst>
            <a:ext uri="{FF2B5EF4-FFF2-40B4-BE49-F238E27FC236}">
              <a16:creationId xmlns:a16="http://schemas.microsoft.com/office/drawing/2014/main" id="{C94001B0-2EFB-417D-BF46-67E1C3D1D44E}"/>
            </a:ext>
          </a:extLst>
        </xdr:cNvPr>
        <xdr:cNvSpPr/>
      </xdr:nvSpPr>
      <xdr:spPr>
        <a:xfrm>
          <a:off x="12029440" y="13973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59" name="フローチャート: 判断 558">
          <a:extLst>
            <a:ext uri="{FF2B5EF4-FFF2-40B4-BE49-F238E27FC236}">
              <a16:creationId xmlns:a16="http://schemas.microsoft.com/office/drawing/2014/main" id="{459C35EA-C7ED-4E93-B596-8C047FD8812E}"/>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A6C16F5-6319-447B-BCCD-950A9897D8C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32B47991-F367-4DA4-958F-5C3C3D38D6E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5A3BD1F-417A-45BE-9E63-D40ABD513DA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2C9B6B4-0072-4FCC-BB80-1B90ED08DB9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1AAFEFB-3616-47D6-B5AC-498848A0F2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150586</xdr:rowOff>
    </xdr:from>
    <xdr:to>
      <xdr:col>85</xdr:col>
      <xdr:colOff>177800</xdr:colOff>
      <xdr:row>84</xdr:row>
      <xdr:rowOff>80736</xdr:rowOff>
    </xdr:to>
    <xdr:sp macro="" textlink="">
      <xdr:nvSpPr>
        <xdr:cNvPr id="565" name="楕円 564">
          <a:extLst>
            <a:ext uri="{FF2B5EF4-FFF2-40B4-BE49-F238E27FC236}">
              <a16:creationId xmlns:a16="http://schemas.microsoft.com/office/drawing/2014/main" id="{22023B2B-98BA-4EF9-A909-5C531B994E1B}"/>
            </a:ext>
          </a:extLst>
        </xdr:cNvPr>
        <xdr:cNvSpPr/>
      </xdr:nvSpPr>
      <xdr:spPr>
        <a:xfrm>
          <a:off x="14325600" y="140647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129013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4CD5740-5F19-4090-B715-227D42F9AF4E}"/>
            </a:ext>
          </a:extLst>
        </xdr:cNvPr>
        <xdr:cNvSpPr txBox="1"/>
      </xdr:nvSpPr>
      <xdr:spPr>
        <a:xfrm>
          <a:off x="14414500"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122827</xdr:rowOff>
    </xdr:from>
    <xdr:to>
      <xdr:col>81</xdr:col>
      <xdr:colOff>101600</xdr:colOff>
      <xdr:row>84</xdr:row>
      <xdr:rowOff>52977</xdr:rowOff>
    </xdr:to>
    <xdr:sp macro="" textlink="">
      <xdr:nvSpPr>
        <xdr:cNvPr id="567" name="楕円 566">
          <a:extLst>
            <a:ext uri="{FF2B5EF4-FFF2-40B4-BE49-F238E27FC236}">
              <a16:creationId xmlns:a16="http://schemas.microsoft.com/office/drawing/2014/main" id="{0D2B3209-474B-4D51-83A4-4A7775C8CF8F}"/>
            </a:ext>
          </a:extLst>
        </xdr:cNvPr>
        <xdr:cNvSpPr/>
      </xdr:nvSpPr>
      <xdr:spPr>
        <a:xfrm>
          <a:off x="135788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2177</xdr:rowOff>
    </xdr:from>
    <xdr:to>
      <xdr:col>85</xdr:col>
      <xdr:colOff>127000</xdr:colOff>
      <xdr:row>84</xdr:row>
      <xdr:rowOff>29936</xdr:rowOff>
    </xdr:to>
    <xdr:cxnSp macro="">
      <xdr:nvCxnSpPr>
        <xdr:cNvPr id="568" name="直線コネクタ 567">
          <a:extLst>
            <a:ext uri="{FF2B5EF4-FFF2-40B4-BE49-F238E27FC236}">
              <a16:creationId xmlns:a16="http://schemas.microsoft.com/office/drawing/2014/main" id="{7D565C97-93A7-43D9-9F4B-0BBC807C596F}"/>
            </a:ext>
          </a:extLst>
        </xdr:cNvPr>
        <xdr:cNvCxnSpPr/>
      </xdr:nvCxnSpPr>
      <xdr:spPr>
        <a:xfrm>
          <a:off x="13629640" y="14083937"/>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569" name="楕円 568">
          <a:extLst>
            <a:ext uri="{FF2B5EF4-FFF2-40B4-BE49-F238E27FC236}">
              <a16:creationId xmlns:a16="http://schemas.microsoft.com/office/drawing/2014/main" id="{6AB03123-ACD4-49D6-B147-6DFE683D7DF0}"/>
            </a:ext>
          </a:extLst>
        </xdr:cNvPr>
        <xdr:cNvSpPr/>
      </xdr:nvSpPr>
      <xdr:spPr>
        <a:xfrm>
          <a:off x="1280414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2177</xdr:rowOff>
    </xdr:to>
    <xdr:cxnSp macro="">
      <xdr:nvCxnSpPr>
        <xdr:cNvPr id="570" name="直線コネクタ 569">
          <a:extLst>
            <a:ext uri="{FF2B5EF4-FFF2-40B4-BE49-F238E27FC236}">
              <a16:creationId xmlns:a16="http://schemas.microsoft.com/office/drawing/2014/main" id="{380BB19A-F2F7-434F-91CE-FE325E34F472}"/>
            </a:ext>
          </a:extLst>
        </xdr:cNvPr>
        <xdr:cNvCxnSpPr/>
      </xdr:nvCxnSpPr>
      <xdr:spPr>
        <a:xfrm>
          <a:off x="12854940" y="14043659"/>
          <a:ext cx="7747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571" name="楕円 570">
          <a:extLst>
            <a:ext uri="{FF2B5EF4-FFF2-40B4-BE49-F238E27FC236}">
              <a16:creationId xmlns:a16="http://schemas.microsoft.com/office/drawing/2014/main" id="{EF12A771-5542-4F32-AED6-DFC5373AB90A}"/>
            </a:ext>
          </a:extLst>
        </xdr:cNvPr>
        <xdr:cNvSpPr/>
      </xdr:nvSpPr>
      <xdr:spPr>
        <a:xfrm>
          <a:off x="1202944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129539</xdr:rowOff>
    </xdr:to>
    <xdr:cxnSp macro="">
      <xdr:nvCxnSpPr>
        <xdr:cNvPr id="572" name="直線コネクタ 571">
          <a:extLst>
            <a:ext uri="{FF2B5EF4-FFF2-40B4-BE49-F238E27FC236}">
              <a16:creationId xmlns:a16="http://schemas.microsoft.com/office/drawing/2014/main" id="{B42AC497-3962-4D69-8FC4-692B77F02A45}"/>
            </a:ext>
          </a:extLst>
        </xdr:cNvPr>
        <xdr:cNvCxnSpPr/>
      </xdr:nvCxnSpPr>
      <xdr:spPr>
        <a:xfrm>
          <a:off x="12072620" y="1399794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xdr:rowOff>
    </xdr:from>
    <xdr:to>
      <xdr:col>67</xdr:col>
      <xdr:colOff>101600</xdr:colOff>
      <xdr:row>83</xdr:row>
      <xdr:rowOff>103595</xdr:rowOff>
    </xdr:to>
    <xdr:sp macro="" textlink="">
      <xdr:nvSpPr>
        <xdr:cNvPr id="573" name="楕円 572">
          <a:extLst>
            <a:ext uri="{FF2B5EF4-FFF2-40B4-BE49-F238E27FC236}">
              <a16:creationId xmlns:a16="http://schemas.microsoft.com/office/drawing/2014/main" id="{24BD338D-AD5D-4C7F-AA27-0284599936D0}"/>
            </a:ext>
          </a:extLst>
        </xdr:cNvPr>
        <xdr:cNvSpPr/>
      </xdr:nvSpPr>
      <xdr:spPr>
        <a:xfrm>
          <a:off x="11231880" y="139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83</xdr:row>
      <xdr:rowOff>83820</xdr:rowOff>
    </xdr:to>
    <xdr:cxnSp macro="">
      <xdr:nvCxnSpPr>
        <xdr:cNvPr id="574" name="直線コネクタ 573">
          <a:extLst>
            <a:ext uri="{FF2B5EF4-FFF2-40B4-BE49-F238E27FC236}">
              <a16:creationId xmlns:a16="http://schemas.microsoft.com/office/drawing/2014/main" id="{0CF57AFD-750D-4CF4-AEE7-5FC603BB75E3}"/>
            </a:ext>
          </a:extLst>
        </xdr:cNvPr>
        <xdr:cNvCxnSpPr/>
      </xdr:nvCxnSpPr>
      <xdr:spPr>
        <a:xfrm>
          <a:off x="11282680" y="13966915"/>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575" name="n_1aveValue【消防施設】&#10;有形固定資産減価償却率">
          <a:extLst>
            <a:ext uri="{FF2B5EF4-FFF2-40B4-BE49-F238E27FC236}">
              <a16:creationId xmlns:a16="http://schemas.microsoft.com/office/drawing/2014/main" id="{1EEB6468-2E85-4BC6-9532-86AE48E6D682}"/>
            </a:ext>
          </a:extLst>
        </xdr:cNvPr>
        <xdr:cNvSpPr txBox="1"/>
      </xdr:nvSpPr>
      <xdr:spPr>
        <a:xfrm>
          <a:off x="134372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576" name="n_2aveValue【消防施設】&#10;有形固定資産減価償却率">
          <a:extLst>
            <a:ext uri="{FF2B5EF4-FFF2-40B4-BE49-F238E27FC236}">
              <a16:creationId xmlns:a16="http://schemas.microsoft.com/office/drawing/2014/main" id="{E9914E18-9A8A-4C97-BA88-579DA3E2789A}"/>
            </a:ext>
          </a:extLst>
        </xdr:cNvPr>
        <xdr:cNvSpPr txBox="1"/>
      </xdr:nvSpPr>
      <xdr:spPr>
        <a:xfrm>
          <a:off x="1267524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77" name="n_3aveValue【消防施設】&#10;有形固定資産減価償却率">
          <a:extLst>
            <a:ext uri="{FF2B5EF4-FFF2-40B4-BE49-F238E27FC236}">
              <a16:creationId xmlns:a16="http://schemas.microsoft.com/office/drawing/2014/main" id="{FBB15A2D-2625-4402-A31C-0922ED6E363B}"/>
            </a:ext>
          </a:extLst>
        </xdr:cNvPr>
        <xdr:cNvSpPr txBox="1"/>
      </xdr:nvSpPr>
      <xdr:spPr>
        <a:xfrm>
          <a:off x="11900544" y="1406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8" name="n_4aveValue【消防施設】&#10;有形固定資産減価償却率">
          <a:extLst>
            <a:ext uri="{FF2B5EF4-FFF2-40B4-BE49-F238E27FC236}">
              <a16:creationId xmlns:a16="http://schemas.microsoft.com/office/drawing/2014/main" id="{7027AC0E-434C-4A66-9800-327D0FEDF45A}"/>
            </a:ext>
          </a:extLst>
        </xdr:cNvPr>
        <xdr:cNvSpPr txBox="1"/>
      </xdr:nvSpPr>
      <xdr:spPr>
        <a:xfrm>
          <a:off x="11102984" y="1364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44104</xdr:rowOff>
    </xdr:from>
    <xdr:ext cx="405111" cy="259045"/>
    <xdr:sp macro="" textlink="">
      <xdr:nvSpPr>
        <xdr:cNvPr id="579" name="n_1mainValue【消防施設】&#10;有形固定資産減価償却率">
          <a:extLst>
            <a:ext uri="{FF2B5EF4-FFF2-40B4-BE49-F238E27FC236}">
              <a16:creationId xmlns:a16="http://schemas.microsoft.com/office/drawing/2014/main" id="{28931D31-8C1B-409C-A58A-93D90E2452D3}"/>
            </a:ext>
          </a:extLst>
        </xdr:cNvPr>
        <xdr:cNvSpPr txBox="1"/>
      </xdr:nvSpPr>
      <xdr:spPr>
        <a:xfrm>
          <a:off x="134372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580" name="n_2mainValue【消防施設】&#10;有形固定資産減価償却率">
          <a:extLst>
            <a:ext uri="{FF2B5EF4-FFF2-40B4-BE49-F238E27FC236}">
              <a16:creationId xmlns:a16="http://schemas.microsoft.com/office/drawing/2014/main" id="{D2F9A386-4551-42C5-97E3-3464F9EE942D}"/>
            </a:ext>
          </a:extLst>
        </xdr:cNvPr>
        <xdr:cNvSpPr txBox="1"/>
      </xdr:nvSpPr>
      <xdr:spPr>
        <a:xfrm>
          <a:off x="126752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581" name="n_3mainValue【消防施設】&#10;有形固定資産減価償却率">
          <a:extLst>
            <a:ext uri="{FF2B5EF4-FFF2-40B4-BE49-F238E27FC236}">
              <a16:creationId xmlns:a16="http://schemas.microsoft.com/office/drawing/2014/main" id="{7EA8143E-0B9C-4F71-B241-0591A367DE08}"/>
            </a:ext>
          </a:extLst>
        </xdr:cNvPr>
        <xdr:cNvSpPr txBox="1"/>
      </xdr:nvSpPr>
      <xdr:spPr>
        <a:xfrm>
          <a:off x="11900544" y="1372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582" name="n_4mainValue【消防施設】&#10;有形固定資産減価償却率">
          <a:extLst>
            <a:ext uri="{FF2B5EF4-FFF2-40B4-BE49-F238E27FC236}">
              <a16:creationId xmlns:a16="http://schemas.microsoft.com/office/drawing/2014/main" id="{B18FD737-563B-4531-836F-E9968C29FF6D}"/>
            </a:ext>
          </a:extLst>
        </xdr:cNvPr>
        <xdr:cNvSpPr txBox="1"/>
      </xdr:nvSpPr>
      <xdr:spPr>
        <a:xfrm>
          <a:off x="1110298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71A0AD08-ABC9-4BF4-BA16-56A9191EC90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C1FE880F-DFFB-41E7-ACDA-7811ED1F86C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AAF3C52-62E8-44B6-B4D4-E8CFBFB83C9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77534289-1495-4607-9F5F-6AC6FF8052E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AA4C038-00E0-47ED-95F6-FD9EB610459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1FA1377E-1C9D-4F4A-AA9B-CA554E85324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C25BFF2B-A857-48F9-B85F-A6D71BE6659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5A348ABC-F4CC-47D8-AF5F-3B21F2984A7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1DF0E79-8B42-490D-B934-04A1696816F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9A37E74E-08A8-4B63-930B-E9D1C29E294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16AC5B41-26EA-4B0C-BBFB-80B7AAE92AD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93ABB89A-EFB8-4DDC-A095-8C7D218D324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40C3DA7D-7EE3-4185-8887-F74BC96A473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C89F481-B8B1-4BA9-8144-8E0DB2B8BB4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C57553F1-95A6-4925-AEC9-30D3613516C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8F33A511-C1DD-435C-90FB-72433743A55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3E89695-6A84-47FE-8B57-92D63D02ACF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843F2DBF-F832-4775-A4CF-E6050878865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E19A9AFC-A045-4F1E-A870-40ABE930CEE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C84EFCD7-192C-48D5-A99A-722DA233833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FA0DC627-DEC5-499C-AC5B-CA32564DE5E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68C5A8D7-762B-485A-B264-CF682B1017A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C3EE2D3B-CE96-43C3-8694-E17C52027B8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606" name="直線コネクタ 605">
          <a:extLst>
            <a:ext uri="{FF2B5EF4-FFF2-40B4-BE49-F238E27FC236}">
              <a16:creationId xmlns:a16="http://schemas.microsoft.com/office/drawing/2014/main" id="{5C51E216-8299-48A8-8EB6-B17AAA67805A}"/>
            </a:ext>
          </a:extLst>
        </xdr:cNvPr>
        <xdr:cNvCxnSpPr/>
      </xdr:nvCxnSpPr>
      <xdr:spPr>
        <a:xfrm flipV="1">
          <a:off x="19509104" y="13013055"/>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7" name="【消防施設】&#10;一人当たり面積最小値テキスト">
          <a:extLst>
            <a:ext uri="{FF2B5EF4-FFF2-40B4-BE49-F238E27FC236}">
              <a16:creationId xmlns:a16="http://schemas.microsoft.com/office/drawing/2014/main" id="{E2F9663F-0F89-4E52-990F-A6A774C3A747}"/>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8" name="直線コネクタ 607">
          <a:extLst>
            <a:ext uri="{FF2B5EF4-FFF2-40B4-BE49-F238E27FC236}">
              <a16:creationId xmlns:a16="http://schemas.microsoft.com/office/drawing/2014/main" id="{22DB3D0C-432D-4921-AD10-4C809460145F}"/>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9" name="【消防施設】&#10;一人当たり面積最大値テキスト">
          <a:extLst>
            <a:ext uri="{FF2B5EF4-FFF2-40B4-BE49-F238E27FC236}">
              <a16:creationId xmlns:a16="http://schemas.microsoft.com/office/drawing/2014/main" id="{1DAC89F3-319C-47FC-9903-612F824DA385}"/>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10" name="直線コネクタ 609">
          <a:extLst>
            <a:ext uri="{FF2B5EF4-FFF2-40B4-BE49-F238E27FC236}">
              <a16:creationId xmlns:a16="http://schemas.microsoft.com/office/drawing/2014/main" id="{E6C588EB-8469-4C87-BC6F-3BB5671A79AD}"/>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11" name="【消防施設】&#10;一人当たり面積平均値テキスト">
          <a:extLst>
            <a:ext uri="{FF2B5EF4-FFF2-40B4-BE49-F238E27FC236}">
              <a16:creationId xmlns:a16="http://schemas.microsoft.com/office/drawing/2014/main" id="{16C0825E-7999-4DC7-B56D-79D40EC9E0B0}"/>
            </a:ext>
          </a:extLst>
        </xdr:cNvPr>
        <xdr:cNvSpPr txBox="1"/>
      </xdr:nvSpPr>
      <xdr:spPr>
        <a:xfrm>
          <a:off x="19547840" y="1404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12" name="フローチャート: 判断 611">
          <a:extLst>
            <a:ext uri="{FF2B5EF4-FFF2-40B4-BE49-F238E27FC236}">
              <a16:creationId xmlns:a16="http://schemas.microsoft.com/office/drawing/2014/main" id="{81FB0A53-D9EF-491C-8885-ECF3B12D905B}"/>
            </a:ext>
          </a:extLst>
        </xdr:cNvPr>
        <xdr:cNvSpPr/>
      </xdr:nvSpPr>
      <xdr:spPr>
        <a:xfrm>
          <a:off x="19458940"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3" name="フローチャート: 判断 612">
          <a:extLst>
            <a:ext uri="{FF2B5EF4-FFF2-40B4-BE49-F238E27FC236}">
              <a16:creationId xmlns:a16="http://schemas.microsoft.com/office/drawing/2014/main" id="{627D0077-CE10-48FC-9FF9-6BD2A69D988C}"/>
            </a:ext>
          </a:extLst>
        </xdr:cNvPr>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614" name="フローチャート: 判断 613">
          <a:extLst>
            <a:ext uri="{FF2B5EF4-FFF2-40B4-BE49-F238E27FC236}">
              <a16:creationId xmlns:a16="http://schemas.microsoft.com/office/drawing/2014/main" id="{74094401-8D42-40C1-86BE-293E7A541B0B}"/>
            </a:ext>
          </a:extLst>
        </xdr:cNvPr>
        <xdr:cNvSpPr/>
      </xdr:nvSpPr>
      <xdr:spPr>
        <a:xfrm>
          <a:off x="17937480" y="1408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5" name="フローチャート: 判断 614">
          <a:extLst>
            <a:ext uri="{FF2B5EF4-FFF2-40B4-BE49-F238E27FC236}">
              <a16:creationId xmlns:a16="http://schemas.microsoft.com/office/drawing/2014/main" id="{789920EC-1099-40D7-A17A-3EFDC8E24BE9}"/>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616" name="フローチャート: 判断 615">
          <a:extLst>
            <a:ext uri="{FF2B5EF4-FFF2-40B4-BE49-F238E27FC236}">
              <a16:creationId xmlns:a16="http://schemas.microsoft.com/office/drawing/2014/main" id="{795BEE60-EB68-4A2F-8F5A-0DC55B1013B9}"/>
            </a:ext>
          </a:extLst>
        </xdr:cNvPr>
        <xdr:cNvSpPr/>
      </xdr:nvSpPr>
      <xdr:spPr>
        <a:xfrm>
          <a:off x="16388080" y="140823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CE2594A-4C03-4AEB-9084-189D30DE3C9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9AA7149D-04BB-427F-AB28-D3FB4B8D212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C05E1FE-0AC6-4F47-8844-07605FA3D98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FF5A067-06EC-4BA5-A355-135F9FA2EFA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169BD8E-1A93-4E50-9859-18603AF05DA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126364</xdr:rowOff>
    </xdr:from>
    <xdr:to>
      <xdr:col>116</xdr:col>
      <xdr:colOff>114300</xdr:colOff>
      <xdr:row>84</xdr:row>
      <xdr:rowOff>56514</xdr:rowOff>
    </xdr:to>
    <xdr:sp macro="" textlink="">
      <xdr:nvSpPr>
        <xdr:cNvPr id="622" name="楕円 621">
          <a:extLst>
            <a:ext uri="{FF2B5EF4-FFF2-40B4-BE49-F238E27FC236}">
              <a16:creationId xmlns:a16="http://schemas.microsoft.com/office/drawing/2014/main" id="{12153EA8-4A26-4202-9892-691B03EE2424}"/>
            </a:ext>
          </a:extLst>
        </xdr:cNvPr>
        <xdr:cNvSpPr/>
      </xdr:nvSpPr>
      <xdr:spPr>
        <a:xfrm>
          <a:off x="1945894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149241</xdr:rowOff>
    </xdr:from>
    <xdr:ext cx="469744" cy="259045"/>
    <xdr:sp macro="" textlink="">
      <xdr:nvSpPr>
        <xdr:cNvPr id="623" name="【消防施設】&#10;一人当たり面積該当値テキスト">
          <a:extLst>
            <a:ext uri="{FF2B5EF4-FFF2-40B4-BE49-F238E27FC236}">
              <a16:creationId xmlns:a16="http://schemas.microsoft.com/office/drawing/2014/main" id="{8D1C30FD-ED19-4BC0-A70D-F245C0473791}"/>
            </a:ext>
          </a:extLst>
        </xdr:cNvPr>
        <xdr:cNvSpPr txBox="1"/>
      </xdr:nvSpPr>
      <xdr:spPr>
        <a:xfrm>
          <a:off x="19547840" y="138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137795</xdr:rowOff>
    </xdr:from>
    <xdr:to>
      <xdr:col>112</xdr:col>
      <xdr:colOff>38100</xdr:colOff>
      <xdr:row>84</xdr:row>
      <xdr:rowOff>67945</xdr:rowOff>
    </xdr:to>
    <xdr:sp macro="" textlink="">
      <xdr:nvSpPr>
        <xdr:cNvPr id="624" name="楕円 623">
          <a:extLst>
            <a:ext uri="{FF2B5EF4-FFF2-40B4-BE49-F238E27FC236}">
              <a16:creationId xmlns:a16="http://schemas.microsoft.com/office/drawing/2014/main" id="{A65EDB10-7B78-426B-86A1-48782B150528}"/>
            </a:ext>
          </a:extLst>
        </xdr:cNvPr>
        <xdr:cNvSpPr/>
      </xdr:nvSpPr>
      <xdr:spPr>
        <a:xfrm>
          <a:off x="18735040" y="14051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5714</xdr:rowOff>
    </xdr:from>
    <xdr:to>
      <xdr:col>116</xdr:col>
      <xdr:colOff>63500</xdr:colOff>
      <xdr:row>84</xdr:row>
      <xdr:rowOff>17145</xdr:rowOff>
    </xdr:to>
    <xdr:cxnSp macro="">
      <xdr:nvCxnSpPr>
        <xdr:cNvPr id="625" name="直線コネクタ 624">
          <a:extLst>
            <a:ext uri="{FF2B5EF4-FFF2-40B4-BE49-F238E27FC236}">
              <a16:creationId xmlns:a16="http://schemas.microsoft.com/office/drawing/2014/main" id="{80075A6E-A447-403A-B56B-B96F85765E88}"/>
            </a:ext>
          </a:extLst>
        </xdr:cNvPr>
        <xdr:cNvCxnSpPr/>
      </xdr:nvCxnSpPr>
      <xdr:spPr>
        <a:xfrm flipV="1">
          <a:off x="18778220" y="14087474"/>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151130</xdr:rowOff>
    </xdr:from>
    <xdr:to>
      <xdr:col>107</xdr:col>
      <xdr:colOff>101600</xdr:colOff>
      <xdr:row>84</xdr:row>
      <xdr:rowOff>81280</xdr:rowOff>
    </xdr:to>
    <xdr:sp macro="" textlink="">
      <xdr:nvSpPr>
        <xdr:cNvPr id="626" name="楕円 625">
          <a:extLst>
            <a:ext uri="{FF2B5EF4-FFF2-40B4-BE49-F238E27FC236}">
              <a16:creationId xmlns:a16="http://schemas.microsoft.com/office/drawing/2014/main" id="{2FF11CD2-FFAD-4670-BAC7-E9A0B77DA8F3}"/>
            </a:ext>
          </a:extLst>
        </xdr:cNvPr>
        <xdr:cNvSpPr/>
      </xdr:nvSpPr>
      <xdr:spPr>
        <a:xfrm>
          <a:off x="17937480" y="1406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17145</xdr:rowOff>
    </xdr:from>
    <xdr:to>
      <xdr:col>111</xdr:col>
      <xdr:colOff>177800</xdr:colOff>
      <xdr:row>84</xdr:row>
      <xdr:rowOff>30480</xdr:rowOff>
    </xdr:to>
    <xdr:cxnSp macro="">
      <xdr:nvCxnSpPr>
        <xdr:cNvPr id="627" name="直線コネクタ 626">
          <a:extLst>
            <a:ext uri="{FF2B5EF4-FFF2-40B4-BE49-F238E27FC236}">
              <a16:creationId xmlns:a16="http://schemas.microsoft.com/office/drawing/2014/main" id="{7CBD9E59-DACC-4D39-859E-3536FD771F06}"/>
            </a:ext>
          </a:extLst>
        </xdr:cNvPr>
        <xdr:cNvCxnSpPr/>
      </xdr:nvCxnSpPr>
      <xdr:spPr>
        <a:xfrm flipV="1">
          <a:off x="17988280" y="1409890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160655</xdr:rowOff>
    </xdr:from>
    <xdr:to>
      <xdr:col>102</xdr:col>
      <xdr:colOff>165100</xdr:colOff>
      <xdr:row>84</xdr:row>
      <xdr:rowOff>90805</xdr:rowOff>
    </xdr:to>
    <xdr:sp macro="" textlink="">
      <xdr:nvSpPr>
        <xdr:cNvPr id="628" name="楕円 627">
          <a:extLst>
            <a:ext uri="{FF2B5EF4-FFF2-40B4-BE49-F238E27FC236}">
              <a16:creationId xmlns:a16="http://schemas.microsoft.com/office/drawing/2014/main" id="{1EC0E14E-4F41-4E70-8FC2-DAC800FD5B3E}"/>
            </a:ext>
          </a:extLst>
        </xdr:cNvPr>
        <xdr:cNvSpPr/>
      </xdr:nvSpPr>
      <xdr:spPr>
        <a:xfrm>
          <a:off x="17162780" y="1407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40005</xdr:rowOff>
    </xdr:to>
    <xdr:cxnSp macro="">
      <xdr:nvCxnSpPr>
        <xdr:cNvPr id="629" name="直線コネクタ 628">
          <a:extLst>
            <a:ext uri="{FF2B5EF4-FFF2-40B4-BE49-F238E27FC236}">
              <a16:creationId xmlns:a16="http://schemas.microsoft.com/office/drawing/2014/main" id="{5910DC7C-0AF3-4493-B551-6C5C9E721821}"/>
            </a:ext>
          </a:extLst>
        </xdr:cNvPr>
        <xdr:cNvCxnSpPr/>
      </xdr:nvCxnSpPr>
      <xdr:spPr>
        <a:xfrm flipV="1">
          <a:off x="17213580" y="1411224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30" name="楕円 629">
          <a:extLst>
            <a:ext uri="{FF2B5EF4-FFF2-40B4-BE49-F238E27FC236}">
              <a16:creationId xmlns:a16="http://schemas.microsoft.com/office/drawing/2014/main" id="{D5687EA9-0E05-4FC4-BC97-3CC101A161B1}"/>
            </a:ext>
          </a:extLst>
        </xdr:cNvPr>
        <xdr:cNvSpPr/>
      </xdr:nvSpPr>
      <xdr:spPr>
        <a:xfrm>
          <a:off x="16388080" y="1408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40005</xdr:rowOff>
    </xdr:from>
    <xdr:to>
      <xdr:col>102</xdr:col>
      <xdr:colOff>114300</xdr:colOff>
      <xdr:row>84</xdr:row>
      <xdr:rowOff>49530</xdr:rowOff>
    </xdr:to>
    <xdr:cxnSp macro="">
      <xdr:nvCxnSpPr>
        <xdr:cNvPr id="631" name="直線コネクタ 630">
          <a:extLst>
            <a:ext uri="{FF2B5EF4-FFF2-40B4-BE49-F238E27FC236}">
              <a16:creationId xmlns:a16="http://schemas.microsoft.com/office/drawing/2014/main" id="{9F8743C3-6DE1-4840-A85F-0AA77A260E9D}"/>
            </a:ext>
          </a:extLst>
        </xdr:cNvPr>
        <xdr:cNvCxnSpPr/>
      </xdr:nvCxnSpPr>
      <xdr:spPr>
        <a:xfrm flipV="1">
          <a:off x="16431260" y="1412176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32" name="n_1aveValue【消防施設】&#10;一人当たり面積">
          <a:extLst>
            <a:ext uri="{FF2B5EF4-FFF2-40B4-BE49-F238E27FC236}">
              <a16:creationId xmlns:a16="http://schemas.microsoft.com/office/drawing/2014/main" id="{2B283597-CD25-4A75-9040-C56830780BD0}"/>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633" name="n_2aveValue【消防施設】&#10;一人当たり面積">
          <a:extLst>
            <a:ext uri="{FF2B5EF4-FFF2-40B4-BE49-F238E27FC236}">
              <a16:creationId xmlns:a16="http://schemas.microsoft.com/office/drawing/2014/main" id="{844AC119-9675-4623-95BE-633E3F5BD3A5}"/>
            </a:ext>
          </a:extLst>
        </xdr:cNvPr>
        <xdr:cNvSpPr txBox="1"/>
      </xdr:nvSpPr>
      <xdr:spPr>
        <a:xfrm>
          <a:off x="17776267" y="1417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4" name="n_3aveValue【消防施設】&#10;一人当たり面積">
          <a:extLst>
            <a:ext uri="{FF2B5EF4-FFF2-40B4-BE49-F238E27FC236}">
              <a16:creationId xmlns:a16="http://schemas.microsoft.com/office/drawing/2014/main" id="{8E06B1D0-326B-4EFF-A631-B1764FFB2456}"/>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635" name="n_4aveValue【消防施設】&#10;一人当たり面積">
          <a:extLst>
            <a:ext uri="{FF2B5EF4-FFF2-40B4-BE49-F238E27FC236}">
              <a16:creationId xmlns:a16="http://schemas.microsoft.com/office/drawing/2014/main" id="{4C5632A0-8FD0-4742-8F1A-BF060CDD364B}"/>
            </a:ext>
          </a:extLst>
        </xdr:cNvPr>
        <xdr:cNvSpPr txBox="1"/>
      </xdr:nvSpPr>
      <xdr:spPr>
        <a:xfrm>
          <a:off x="16226867" y="141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84472</xdr:rowOff>
    </xdr:from>
    <xdr:ext cx="469744" cy="259045"/>
    <xdr:sp macro="" textlink="">
      <xdr:nvSpPr>
        <xdr:cNvPr id="636" name="n_1mainValue【消防施設】&#10;一人当たり面積">
          <a:extLst>
            <a:ext uri="{FF2B5EF4-FFF2-40B4-BE49-F238E27FC236}">
              <a16:creationId xmlns:a16="http://schemas.microsoft.com/office/drawing/2014/main" id="{E4E85741-B290-498F-9AD0-24B7062FE7E2}"/>
            </a:ext>
          </a:extLst>
        </xdr:cNvPr>
        <xdr:cNvSpPr txBox="1"/>
      </xdr:nvSpPr>
      <xdr:spPr>
        <a:xfrm>
          <a:off x="18561127" y="1383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97807</xdr:rowOff>
    </xdr:from>
    <xdr:ext cx="469744" cy="259045"/>
    <xdr:sp macro="" textlink="">
      <xdr:nvSpPr>
        <xdr:cNvPr id="637" name="n_2mainValue【消防施設】&#10;一人当たり面積">
          <a:extLst>
            <a:ext uri="{FF2B5EF4-FFF2-40B4-BE49-F238E27FC236}">
              <a16:creationId xmlns:a16="http://schemas.microsoft.com/office/drawing/2014/main" id="{F1BEEC48-8F42-4779-8C4F-7F4B0B6CBA11}"/>
            </a:ext>
          </a:extLst>
        </xdr:cNvPr>
        <xdr:cNvSpPr txBox="1"/>
      </xdr:nvSpPr>
      <xdr:spPr>
        <a:xfrm>
          <a:off x="1777626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81932</xdr:rowOff>
    </xdr:from>
    <xdr:ext cx="469744" cy="259045"/>
    <xdr:sp macro="" textlink="">
      <xdr:nvSpPr>
        <xdr:cNvPr id="638" name="n_3mainValue【消防施設】&#10;一人当たり面積">
          <a:extLst>
            <a:ext uri="{FF2B5EF4-FFF2-40B4-BE49-F238E27FC236}">
              <a16:creationId xmlns:a16="http://schemas.microsoft.com/office/drawing/2014/main" id="{EBF45FE0-920D-4052-8464-871E81F126E2}"/>
            </a:ext>
          </a:extLst>
        </xdr:cNvPr>
        <xdr:cNvSpPr txBox="1"/>
      </xdr:nvSpPr>
      <xdr:spPr>
        <a:xfrm>
          <a:off x="17001567" y="141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9" name="n_4mainValue【消防施設】&#10;一人当たり面積">
          <a:extLst>
            <a:ext uri="{FF2B5EF4-FFF2-40B4-BE49-F238E27FC236}">
              <a16:creationId xmlns:a16="http://schemas.microsoft.com/office/drawing/2014/main" id="{DDBBDDDA-286A-4D45-9AA6-D99922BA2A15}"/>
            </a:ext>
          </a:extLst>
        </xdr:cNvPr>
        <xdr:cNvSpPr txBox="1"/>
      </xdr:nvSpPr>
      <xdr:spPr>
        <a:xfrm>
          <a:off x="162268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A8755C41-990B-4A2D-8BC8-D6E0BB8D8DF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6B6B6960-C61F-4409-820C-01EAC41737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FA387890-7B80-4F94-98BC-8BFE8571C7F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8AF3B9F0-9761-40AC-82C6-7B7590ECE0C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79DCBCF-3959-4DC6-B206-A3F715E4CA7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AD53599-30FD-455C-A3C3-E831C72C7ED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C86D436-23CE-4D2B-8EE8-794D63BD8A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AFE6C4BF-CF53-4C7C-B3F4-5E2A3152DAD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54A3E0F-B4DB-4DBE-8C90-60482B49FDE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8B7F8C1F-2776-467D-A45E-D9553E2B9DB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CFAD24A7-94B1-4FE5-BBC8-BDC045646C8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A8F4BFC0-26AE-409E-945F-6F40B8E82C3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475256DE-0CD3-4813-B150-6DB20132758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1F080A28-2789-496F-8138-7B574804EFA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61B7BE5E-65EC-4E09-9337-DF1F2125385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6C8D947-DDFE-4825-969A-61E3FFB6984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5F08B06C-AFF4-421E-933D-F94D170B596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EFD390A8-6712-4BEA-891A-381EEF975B7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409DDB58-E80E-4145-916F-A6BA6E2E72D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1DF97C52-51FF-4EA4-B942-E4AE95F9FDE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8A899161-BA70-4A77-904F-5EDD1E506C7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F16F9DA-10F6-4BFB-A0F4-FFA0552A8B0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4587F920-CC7A-47EF-B5CC-728B286E80B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AE8F1B54-96B9-4488-B66B-E0A52FFD958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9D48CC24-4136-43ED-AB56-CB6992B2976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5595237A-7819-4799-BB54-733BBE58BAC1}"/>
            </a:ext>
          </a:extLst>
        </xdr:cNvPr>
        <xdr:cNvCxnSpPr/>
      </xdr:nvCxnSpPr>
      <xdr:spPr>
        <a:xfrm flipV="1">
          <a:off x="14375764" y="16757468"/>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EFC10462-A3B2-422A-8B25-D8F8917EED7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D6409918-EEE8-4E63-8C5B-608A548A14F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8" name="【庁舎】&#10;有形固定資産減価償却率最大値テキスト">
          <a:extLst>
            <a:ext uri="{FF2B5EF4-FFF2-40B4-BE49-F238E27FC236}">
              <a16:creationId xmlns:a16="http://schemas.microsoft.com/office/drawing/2014/main" id="{492D5CBD-396A-4959-8966-653B0BAD9E07}"/>
            </a:ext>
          </a:extLst>
        </xdr:cNvPr>
        <xdr:cNvSpPr txBox="1"/>
      </xdr:nvSpPr>
      <xdr:spPr>
        <a:xfrm>
          <a:off x="14414500" y="165365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9" name="直線コネクタ 668">
          <a:extLst>
            <a:ext uri="{FF2B5EF4-FFF2-40B4-BE49-F238E27FC236}">
              <a16:creationId xmlns:a16="http://schemas.microsoft.com/office/drawing/2014/main" id="{9B9E333A-520A-4438-8B02-A535B329E253}"/>
            </a:ext>
          </a:extLst>
        </xdr:cNvPr>
        <xdr:cNvCxnSpPr/>
      </xdr:nvCxnSpPr>
      <xdr:spPr>
        <a:xfrm>
          <a:off x="14287500" y="16757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70" name="【庁舎】&#10;有形固定資産減価償却率平均値テキスト">
          <a:extLst>
            <a:ext uri="{FF2B5EF4-FFF2-40B4-BE49-F238E27FC236}">
              <a16:creationId xmlns:a16="http://schemas.microsoft.com/office/drawing/2014/main" id="{2364BABC-17AC-4D49-A684-C9F49478DA22}"/>
            </a:ext>
          </a:extLst>
        </xdr:cNvPr>
        <xdr:cNvSpPr txBox="1"/>
      </xdr:nvSpPr>
      <xdr:spPr>
        <a:xfrm>
          <a:off x="14414500" y="17354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71" name="フローチャート: 判断 670">
          <a:extLst>
            <a:ext uri="{FF2B5EF4-FFF2-40B4-BE49-F238E27FC236}">
              <a16:creationId xmlns:a16="http://schemas.microsoft.com/office/drawing/2014/main" id="{08270DB1-1350-41BB-88DE-3554DEFF92C1}"/>
            </a:ext>
          </a:extLst>
        </xdr:cNvPr>
        <xdr:cNvSpPr/>
      </xdr:nvSpPr>
      <xdr:spPr>
        <a:xfrm>
          <a:off x="14325600" y="1749914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72" name="フローチャート: 判断 671">
          <a:extLst>
            <a:ext uri="{FF2B5EF4-FFF2-40B4-BE49-F238E27FC236}">
              <a16:creationId xmlns:a16="http://schemas.microsoft.com/office/drawing/2014/main" id="{2A370F93-245F-47DF-A46C-19E184130E1C}"/>
            </a:ext>
          </a:extLst>
        </xdr:cNvPr>
        <xdr:cNvSpPr/>
      </xdr:nvSpPr>
      <xdr:spPr>
        <a:xfrm>
          <a:off x="1357884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73" name="フローチャート: 判断 672">
          <a:extLst>
            <a:ext uri="{FF2B5EF4-FFF2-40B4-BE49-F238E27FC236}">
              <a16:creationId xmlns:a16="http://schemas.microsoft.com/office/drawing/2014/main" id="{E11C8ECA-F8E8-4764-9F9B-ADBB2B70C24B}"/>
            </a:ext>
          </a:extLst>
        </xdr:cNvPr>
        <xdr:cNvSpPr/>
      </xdr:nvSpPr>
      <xdr:spPr>
        <a:xfrm>
          <a:off x="12804140" y="1757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4" name="フローチャート: 判断 673">
          <a:extLst>
            <a:ext uri="{FF2B5EF4-FFF2-40B4-BE49-F238E27FC236}">
              <a16:creationId xmlns:a16="http://schemas.microsoft.com/office/drawing/2014/main" id="{6DE18D43-BCA1-4831-91D0-CF4E3CDFE2B6}"/>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75" name="フローチャート: 判断 674">
          <a:extLst>
            <a:ext uri="{FF2B5EF4-FFF2-40B4-BE49-F238E27FC236}">
              <a16:creationId xmlns:a16="http://schemas.microsoft.com/office/drawing/2014/main" id="{76A425DF-2042-419B-B371-F7A65069020B}"/>
            </a:ext>
          </a:extLst>
        </xdr:cNvPr>
        <xdr:cNvSpPr/>
      </xdr:nvSpPr>
      <xdr:spPr>
        <a:xfrm>
          <a:off x="11231880" y="1759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AF5B9F0-37FA-41AD-8BCA-37C782A4BF6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C091517-7960-4B2F-B36F-8B4E6AF4C5A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E3E0784-5D2C-4E69-A8DE-941B971D0C3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813220E-BCAB-4803-9DC4-04B9A03470E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D6ECFB9-AABC-45DE-A2AE-19B95E1B9FF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165826</xdr:rowOff>
    </xdr:from>
    <xdr:to>
      <xdr:col>85</xdr:col>
      <xdr:colOff>177800</xdr:colOff>
      <xdr:row>108</xdr:row>
      <xdr:rowOff>95976</xdr:rowOff>
    </xdr:to>
    <xdr:sp macro="" textlink="">
      <xdr:nvSpPr>
        <xdr:cNvPr id="681" name="楕円 680">
          <a:extLst>
            <a:ext uri="{FF2B5EF4-FFF2-40B4-BE49-F238E27FC236}">
              <a16:creationId xmlns:a16="http://schemas.microsoft.com/office/drawing/2014/main" id="{132C5F0F-0883-487E-B7F3-B371C197263E}"/>
            </a:ext>
          </a:extLst>
        </xdr:cNvPr>
        <xdr:cNvSpPr/>
      </xdr:nvSpPr>
      <xdr:spPr>
        <a:xfrm>
          <a:off x="14325600" y="1810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144253</xdr:rowOff>
    </xdr:from>
    <xdr:ext cx="405111" cy="259045"/>
    <xdr:sp macro="" textlink="">
      <xdr:nvSpPr>
        <xdr:cNvPr id="682" name="【庁舎】&#10;有形固定資産減価償却率該当値テキスト">
          <a:extLst>
            <a:ext uri="{FF2B5EF4-FFF2-40B4-BE49-F238E27FC236}">
              <a16:creationId xmlns:a16="http://schemas.microsoft.com/office/drawing/2014/main" id="{59B9856B-CF0A-4E7C-BEB1-4E5F554A604E}"/>
            </a:ext>
          </a:extLst>
        </xdr:cNvPr>
        <xdr:cNvSpPr txBox="1"/>
      </xdr:nvSpPr>
      <xdr:spPr>
        <a:xfrm>
          <a:off x="14414500" y="180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683" name="楕円 682">
          <a:extLst>
            <a:ext uri="{FF2B5EF4-FFF2-40B4-BE49-F238E27FC236}">
              <a16:creationId xmlns:a16="http://schemas.microsoft.com/office/drawing/2014/main" id="{6CC7E0AB-08EA-43A6-8BE8-7DCDC6797FF5}"/>
            </a:ext>
          </a:extLst>
        </xdr:cNvPr>
        <xdr:cNvSpPr/>
      </xdr:nvSpPr>
      <xdr:spPr>
        <a:xfrm>
          <a:off x="135788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45176</xdr:rowOff>
    </xdr:to>
    <xdr:cxnSp macro="">
      <xdr:nvCxnSpPr>
        <xdr:cNvPr id="684" name="直線コネクタ 683">
          <a:extLst>
            <a:ext uri="{FF2B5EF4-FFF2-40B4-BE49-F238E27FC236}">
              <a16:creationId xmlns:a16="http://schemas.microsoft.com/office/drawing/2014/main" id="{FAC5C3BF-CA2B-43A0-B60A-A717E8E5C9E6}"/>
            </a:ext>
          </a:extLst>
        </xdr:cNvPr>
        <xdr:cNvCxnSpPr/>
      </xdr:nvCxnSpPr>
      <xdr:spPr>
        <a:xfrm>
          <a:off x="13629640" y="1811600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685" name="楕円 684">
          <a:extLst>
            <a:ext uri="{FF2B5EF4-FFF2-40B4-BE49-F238E27FC236}">
              <a16:creationId xmlns:a16="http://schemas.microsoft.com/office/drawing/2014/main" id="{4C4A0530-F4EA-4946-9655-EB6D94B95ED7}"/>
            </a:ext>
          </a:extLst>
        </xdr:cNvPr>
        <xdr:cNvSpPr/>
      </xdr:nvSpPr>
      <xdr:spPr>
        <a:xfrm>
          <a:off x="1280414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169273</xdr:rowOff>
    </xdr:from>
    <xdr:to>
      <xdr:col>81</xdr:col>
      <xdr:colOff>50800</xdr:colOff>
      <xdr:row>108</xdr:row>
      <xdr:rowOff>10886</xdr:rowOff>
    </xdr:to>
    <xdr:cxnSp macro="">
      <xdr:nvCxnSpPr>
        <xdr:cNvPr id="686" name="直線コネクタ 685">
          <a:extLst>
            <a:ext uri="{FF2B5EF4-FFF2-40B4-BE49-F238E27FC236}">
              <a16:creationId xmlns:a16="http://schemas.microsoft.com/office/drawing/2014/main" id="{AAFADBC0-20F8-44A3-966F-6AF88C276820}"/>
            </a:ext>
          </a:extLst>
        </xdr:cNvPr>
        <xdr:cNvCxnSpPr/>
      </xdr:nvCxnSpPr>
      <xdr:spPr>
        <a:xfrm>
          <a:off x="12854940" y="18106753"/>
          <a:ext cx="7747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687" name="楕円 686">
          <a:extLst>
            <a:ext uri="{FF2B5EF4-FFF2-40B4-BE49-F238E27FC236}">
              <a16:creationId xmlns:a16="http://schemas.microsoft.com/office/drawing/2014/main" id="{D1D4A7CA-1330-41E1-9B60-DDCBF246F69D}"/>
            </a:ext>
          </a:extLst>
        </xdr:cNvPr>
        <xdr:cNvSpPr/>
      </xdr:nvSpPr>
      <xdr:spPr>
        <a:xfrm>
          <a:off x="12029440" y="180298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107</xdr:row>
      <xdr:rowOff>169273</xdr:rowOff>
    </xdr:to>
    <xdr:cxnSp macro="">
      <xdr:nvCxnSpPr>
        <xdr:cNvPr id="688" name="直線コネクタ 687">
          <a:extLst>
            <a:ext uri="{FF2B5EF4-FFF2-40B4-BE49-F238E27FC236}">
              <a16:creationId xmlns:a16="http://schemas.microsoft.com/office/drawing/2014/main" id="{132BC8C3-CA44-4800-8B0D-17C194C32B26}"/>
            </a:ext>
          </a:extLst>
        </xdr:cNvPr>
        <xdr:cNvCxnSpPr/>
      </xdr:nvCxnSpPr>
      <xdr:spPr>
        <a:xfrm>
          <a:off x="12072620" y="18080628"/>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61323</xdr:rowOff>
    </xdr:from>
    <xdr:to>
      <xdr:col>67</xdr:col>
      <xdr:colOff>101600</xdr:colOff>
      <xdr:row>107</xdr:row>
      <xdr:rowOff>162923</xdr:rowOff>
    </xdr:to>
    <xdr:sp macro="" textlink="">
      <xdr:nvSpPr>
        <xdr:cNvPr id="689" name="楕円 688">
          <a:extLst>
            <a:ext uri="{FF2B5EF4-FFF2-40B4-BE49-F238E27FC236}">
              <a16:creationId xmlns:a16="http://schemas.microsoft.com/office/drawing/2014/main" id="{CAF8D9EF-746B-4CDE-8141-ADCC7CF7DCAE}"/>
            </a:ext>
          </a:extLst>
        </xdr:cNvPr>
        <xdr:cNvSpPr/>
      </xdr:nvSpPr>
      <xdr:spPr>
        <a:xfrm>
          <a:off x="112318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112123</xdr:rowOff>
    </xdr:from>
    <xdr:to>
      <xdr:col>71</xdr:col>
      <xdr:colOff>177800</xdr:colOff>
      <xdr:row>107</xdr:row>
      <xdr:rowOff>143148</xdr:rowOff>
    </xdr:to>
    <xdr:cxnSp macro="">
      <xdr:nvCxnSpPr>
        <xdr:cNvPr id="690" name="直線コネクタ 689">
          <a:extLst>
            <a:ext uri="{FF2B5EF4-FFF2-40B4-BE49-F238E27FC236}">
              <a16:creationId xmlns:a16="http://schemas.microsoft.com/office/drawing/2014/main" id="{8FAD60F0-1F1F-4034-96B9-7A9C9EDC5961}"/>
            </a:ext>
          </a:extLst>
        </xdr:cNvPr>
        <xdr:cNvCxnSpPr/>
      </xdr:nvCxnSpPr>
      <xdr:spPr>
        <a:xfrm>
          <a:off x="11282680" y="18049603"/>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691" name="n_1aveValue【庁舎】&#10;有形固定資産減価償却率">
          <a:extLst>
            <a:ext uri="{FF2B5EF4-FFF2-40B4-BE49-F238E27FC236}">
              <a16:creationId xmlns:a16="http://schemas.microsoft.com/office/drawing/2014/main" id="{EB89EB31-E9FF-4DA1-A481-200303BE964A}"/>
            </a:ext>
          </a:extLst>
        </xdr:cNvPr>
        <xdr:cNvSpPr txBox="1"/>
      </xdr:nvSpPr>
      <xdr:spPr>
        <a:xfrm>
          <a:off x="1343724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692" name="n_2aveValue【庁舎】&#10;有形固定資産減価償却率">
          <a:extLst>
            <a:ext uri="{FF2B5EF4-FFF2-40B4-BE49-F238E27FC236}">
              <a16:creationId xmlns:a16="http://schemas.microsoft.com/office/drawing/2014/main" id="{FE575A8F-6EA2-447A-A227-353C7A1E7331}"/>
            </a:ext>
          </a:extLst>
        </xdr:cNvPr>
        <xdr:cNvSpPr txBox="1"/>
      </xdr:nvSpPr>
      <xdr:spPr>
        <a:xfrm>
          <a:off x="1267524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93" name="n_3aveValue【庁舎】&#10;有形固定資産減価償却率">
          <a:extLst>
            <a:ext uri="{FF2B5EF4-FFF2-40B4-BE49-F238E27FC236}">
              <a16:creationId xmlns:a16="http://schemas.microsoft.com/office/drawing/2014/main" id="{8FB5C90A-DA8A-449E-A5DF-5FC0279D39FE}"/>
            </a:ext>
          </a:extLst>
        </xdr:cNvPr>
        <xdr:cNvSpPr txBox="1"/>
      </xdr:nvSpPr>
      <xdr:spPr>
        <a:xfrm>
          <a:off x="1190054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94" name="n_4aveValue【庁舎】&#10;有形固定資産減価償却率">
          <a:extLst>
            <a:ext uri="{FF2B5EF4-FFF2-40B4-BE49-F238E27FC236}">
              <a16:creationId xmlns:a16="http://schemas.microsoft.com/office/drawing/2014/main" id="{C854F835-2993-482F-9692-1983F7B60135}"/>
            </a:ext>
          </a:extLst>
        </xdr:cNvPr>
        <xdr:cNvSpPr txBox="1"/>
      </xdr:nvSpPr>
      <xdr:spPr>
        <a:xfrm>
          <a:off x="1110298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695" name="n_1mainValue【庁舎】&#10;有形固定資産減価償却率">
          <a:extLst>
            <a:ext uri="{FF2B5EF4-FFF2-40B4-BE49-F238E27FC236}">
              <a16:creationId xmlns:a16="http://schemas.microsoft.com/office/drawing/2014/main" id="{8461BED7-1DFC-43B9-8F2B-0B4644FEDB8E}"/>
            </a:ext>
          </a:extLst>
        </xdr:cNvPr>
        <xdr:cNvSpPr txBox="1"/>
      </xdr:nvSpPr>
      <xdr:spPr>
        <a:xfrm>
          <a:off x="13437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696" name="n_2mainValue【庁舎】&#10;有形固定資産減価償却率">
          <a:extLst>
            <a:ext uri="{FF2B5EF4-FFF2-40B4-BE49-F238E27FC236}">
              <a16:creationId xmlns:a16="http://schemas.microsoft.com/office/drawing/2014/main" id="{89E25A1B-5881-41D2-9C47-B926D01782C3}"/>
            </a:ext>
          </a:extLst>
        </xdr:cNvPr>
        <xdr:cNvSpPr txBox="1"/>
      </xdr:nvSpPr>
      <xdr:spPr>
        <a:xfrm>
          <a:off x="126752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697" name="n_3mainValue【庁舎】&#10;有形固定資産減価償却率">
          <a:extLst>
            <a:ext uri="{FF2B5EF4-FFF2-40B4-BE49-F238E27FC236}">
              <a16:creationId xmlns:a16="http://schemas.microsoft.com/office/drawing/2014/main" id="{3D234A15-8403-4403-B12E-10818803BF9C}"/>
            </a:ext>
          </a:extLst>
        </xdr:cNvPr>
        <xdr:cNvSpPr txBox="1"/>
      </xdr:nvSpPr>
      <xdr:spPr>
        <a:xfrm>
          <a:off x="119005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154050</xdr:rowOff>
    </xdr:from>
    <xdr:ext cx="405111" cy="259045"/>
    <xdr:sp macro="" textlink="">
      <xdr:nvSpPr>
        <xdr:cNvPr id="698" name="n_4mainValue【庁舎】&#10;有形固定資産減価償却率">
          <a:extLst>
            <a:ext uri="{FF2B5EF4-FFF2-40B4-BE49-F238E27FC236}">
              <a16:creationId xmlns:a16="http://schemas.microsoft.com/office/drawing/2014/main" id="{F8316CC9-3AA1-4883-B542-AABC1C390E66}"/>
            </a:ext>
          </a:extLst>
        </xdr:cNvPr>
        <xdr:cNvSpPr txBox="1"/>
      </xdr:nvSpPr>
      <xdr:spPr>
        <a:xfrm>
          <a:off x="11102984"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938AEDC3-6811-4263-B508-9C71BFB4B7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F1666B7-D401-4CB5-9B82-DC214C3B3D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D87C3FB4-E493-42FA-B502-AF272E5D5F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9B88C2FF-14F9-4AB1-A659-50F6CFFC5FE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41D00622-A6BE-4509-8E3C-E8E4767FF1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CDA99060-24CB-497C-B3FB-ED33BD3894B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B606CA9D-0B6A-4B5E-86F1-49857DA46BE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DBA6AD69-0238-454C-947C-04BA1B8F5AA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E89F38A8-F6B5-4D69-B333-3E2CD16445E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1FDB42E-FFA9-4399-AFC6-8B8AA4C775D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63F2859F-A710-4BB5-9B6F-37B3C35F1A7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3EF3B574-77B8-40DB-8066-F9CA71A968A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B5488309-BFAC-437F-A6BC-01065EF52C1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9894BE03-45CF-41DB-860F-C9FDCD7C73F1}"/>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1CA51C89-79E5-46DD-887C-784AFA9BE48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596FEA19-1F08-47A3-ADCF-419C817D3B9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205E9FA9-84BE-47E2-8D38-9AB5DDE4819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A2633BCB-671F-443B-97E7-399C93466D3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BC62C425-6501-44E9-ABF5-D19FC3D81F3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6C3BB63A-BF4E-46A6-BBBB-3D0368B796E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A6D9130A-6702-4037-A28B-F308F3C5C8B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720" name="直線コネクタ 719">
          <a:extLst>
            <a:ext uri="{FF2B5EF4-FFF2-40B4-BE49-F238E27FC236}">
              <a16:creationId xmlns:a16="http://schemas.microsoft.com/office/drawing/2014/main" id="{5F0B6D5D-21A9-44DC-BF7F-8EF11C52867C}"/>
            </a:ext>
          </a:extLst>
        </xdr:cNvPr>
        <xdr:cNvCxnSpPr/>
      </xdr:nvCxnSpPr>
      <xdr:spPr>
        <a:xfrm flipV="1">
          <a:off x="19509104" y="16860774"/>
          <a:ext cx="0" cy="128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庁舎】&#10;一人当たり面積最小値テキスト">
          <a:extLst>
            <a:ext uri="{FF2B5EF4-FFF2-40B4-BE49-F238E27FC236}">
              <a16:creationId xmlns:a16="http://schemas.microsoft.com/office/drawing/2014/main" id="{052EFDA3-4322-4B89-808C-26FA45610037}"/>
            </a:ext>
          </a:extLst>
        </xdr:cNvPr>
        <xdr:cNvSpPr txBox="1"/>
      </xdr:nvSpPr>
      <xdr:spPr>
        <a:xfrm>
          <a:off x="19547840" y="1814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a:extLst>
            <a:ext uri="{FF2B5EF4-FFF2-40B4-BE49-F238E27FC236}">
              <a16:creationId xmlns:a16="http://schemas.microsoft.com/office/drawing/2014/main" id="{A7766F56-56CB-4865-9248-0AECB5E85396}"/>
            </a:ext>
          </a:extLst>
        </xdr:cNvPr>
        <xdr:cNvCxnSpPr/>
      </xdr:nvCxnSpPr>
      <xdr:spPr>
        <a:xfrm>
          <a:off x="194437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3" name="【庁舎】&#10;一人当たり面積最大値テキスト">
          <a:extLst>
            <a:ext uri="{FF2B5EF4-FFF2-40B4-BE49-F238E27FC236}">
              <a16:creationId xmlns:a16="http://schemas.microsoft.com/office/drawing/2014/main" id="{781EBA45-F883-4A3B-A3EF-7747F6337828}"/>
            </a:ext>
          </a:extLst>
        </xdr:cNvPr>
        <xdr:cNvSpPr txBox="1"/>
      </xdr:nvSpPr>
      <xdr:spPr>
        <a:xfrm>
          <a:off x="19547840" y="1663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4" name="直線コネクタ 723">
          <a:extLst>
            <a:ext uri="{FF2B5EF4-FFF2-40B4-BE49-F238E27FC236}">
              <a16:creationId xmlns:a16="http://schemas.microsoft.com/office/drawing/2014/main" id="{E314C024-1F6A-4249-891A-DB568FFFDB8E}"/>
            </a:ext>
          </a:extLst>
        </xdr:cNvPr>
        <xdr:cNvCxnSpPr/>
      </xdr:nvCxnSpPr>
      <xdr:spPr>
        <a:xfrm>
          <a:off x="19443700" y="16860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725" name="【庁舎】&#10;一人当たり面積平均値テキスト">
          <a:extLst>
            <a:ext uri="{FF2B5EF4-FFF2-40B4-BE49-F238E27FC236}">
              <a16:creationId xmlns:a16="http://schemas.microsoft.com/office/drawing/2014/main" id="{3E1B65A0-55ED-4B61-869F-95C91AF8752C}"/>
            </a:ext>
          </a:extLst>
        </xdr:cNvPr>
        <xdr:cNvSpPr txBox="1"/>
      </xdr:nvSpPr>
      <xdr:spPr>
        <a:xfrm>
          <a:off x="19547840" y="1769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26" name="フローチャート: 判断 725">
          <a:extLst>
            <a:ext uri="{FF2B5EF4-FFF2-40B4-BE49-F238E27FC236}">
              <a16:creationId xmlns:a16="http://schemas.microsoft.com/office/drawing/2014/main" id="{663121F4-89F9-4BD7-9D7B-285938499355}"/>
            </a:ext>
          </a:extLst>
        </xdr:cNvPr>
        <xdr:cNvSpPr/>
      </xdr:nvSpPr>
      <xdr:spPr>
        <a:xfrm>
          <a:off x="1945894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727" name="フローチャート: 判断 726">
          <a:extLst>
            <a:ext uri="{FF2B5EF4-FFF2-40B4-BE49-F238E27FC236}">
              <a16:creationId xmlns:a16="http://schemas.microsoft.com/office/drawing/2014/main" id="{5DE2DB27-89F2-470C-B7D0-01040B12AC58}"/>
            </a:ext>
          </a:extLst>
        </xdr:cNvPr>
        <xdr:cNvSpPr/>
      </xdr:nvSpPr>
      <xdr:spPr>
        <a:xfrm>
          <a:off x="18735040" y="17816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728" name="フローチャート: 判断 727">
          <a:extLst>
            <a:ext uri="{FF2B5EF4-FFF2-40B4-BE49-F238E27FC236}">
              <a16:creationId xmlns:a16="http://schemas.microsoft.com/office/drawing/2014/main" id="{B0307517-25DA-4BAC-8CDA-B72E8E0AC9A4}"/>
            </a:ext>
          </a:extLst>
        </xdr:cNvPr>
        <xdr:cNvSpPr/>
      </xdr:nvSpPr>
      <xdr:spPr>
        <a:xfrm>
          <a:off x="17937480" y="17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729" name="フローチャート: 判断 728">
          <a:extLst>
            <a:ext uri="{FF2B5EF4-FFF2-40B4-BE49-F238E27FC236}">
              <a16:creationId xmlns:a16="http://schemas.microsoft.com/office/drawing/2014/main" id="{FCB9EE6E-895E-4CA8-944C-938E0317FBE5}"/>
            </a:ext>
          </a:extLst>
        </xdr:cNvPr>
        <xdr:cNvSpPr/>
      </xdr:nvSpPr>
      <xdr:spPr>
        <a:xfrm>
          <a:off x="17162780" y="1782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30" name="フローチャート: 判断 729">
          <a:extLst>
            <a:ext uri="{FF2B5EF4-FFF2-40B4-BE49-F238E27FC236}">
              <a16:creationId xmlns:a16="http://schemas.microsoft.com/office/drawing/2014/main" id="{0A03DC66-CDC9-4AB6-BB49-832C258DE4D5}"/>
            </a:ext>
          </a:extLst>
        </xdr:cNvPr>
        <xdr:cNvSpPr/>
      </xdr:nvSpPr>
      <xdr:spPr>
        <a:xfrm>
          <a:off x="16388080" y="17865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9C346B-7444-4DDC-8DB5-D390FC321B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5998CBD-3F49-4C4D-A1D0-AEDCCB896CD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92C54D1-D8CA-41B9-85B1-A605550916A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82ECDF6-653B-481B-809D-BE21742EADB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52D0C53-7986-412E-943A-AEC3CE88373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133756</xdr:rowOff>
    </xdr:from>
    <xdr:to>
      <xdr:col>116</xdr:col>
      <xdr:colOff>114300</xdr:colOff>
      <xdr:row>107</xdr:row>
      <xdr:rowOff>63906</xdr:rowOff>
    </xdr:to>
    <xdr:sp macro="" textlink="">
      <xdr:nvSpPr>
        <xdr:cNvPr id="736" name="楕円 735">
          <a:extLst>
            <a:ext uri="{FF2B5EF4-FFF2-40B4-BE49-F238E27FC236}">
              <a16:creationId xmlns:a16="http://schemas.microsoft.com/office/drawing/2014/main" id="{316A17C8-EF02-4862-8E33-D5E3065FE999}"/>
            </a:ext>
          </a:extLst>
        </xdr:cNvPr>
        <xdr:cNvSpPr/>
      </xdr:nvSpPr>
      <xdr:spPr>
        <a:xfrm>
          <a:off x="19458940" y="17903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112183</xdr:rowOff>
    </xdr:from>
    <xdr:ext cx="469744" cy="259045"/>
    <xdr:sp macro="" textlink="">
      <xdr:nvSpPr>
        <xdr:cNvPr id="737" name="【庁舎】&#10;一人当たり面積該当値テキスト">
          <a:extLst>
            <a:ext uri="{FF2B5EF4-FFF2-40B4-BE49-F238E27FC236}">
              <a16:creationId xmlns:a16="http://schemas.microsoft.com/office/drawing/2014/main" id="{558840C5-1A94-4509-A84B-8A322635C458}"/>
            </a:ext>
          </a:extLst>
        </xdr:cNvPr>
        <xdr:cNvSpPr txBox="1"/>
      </xdr:nvSpPr>
      <xdr:spPr>
        <a:xfrm>
          <a:off x="19547840" y="1788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139243</xdr:rowOff>
    </xdr:from>
    <xdr:to>
      <xdr:col>112</xdr:col>
      <xdr:colOff>38100</xdr:colOff>
      <xdr:row>107</xdr:row>
      <xdr:rowOff>69393</xdr:rowOff>
    </xdr:to>
    <xdr:sp macro="" textlink="">
      <xdr:nvSpPr>
        <xdr:cNvPr id="738" name="楕円 737">
          <a:extLst>
            <a:ext uri="{FF2B5EF4-FFF2-40B4-BE49-F238E27FC236}">
              <a16:creationId xmlns:a16="http://schemas.microsoft.com/office/drawing/2014/main" id="{7453595C-8AF2-437D-ADBD-146390F555E7}"/>
            </a:ext>
          </a:extLst>
        </xdr:cNvPr>
        <xdr:cNvSpPr/>
      </xdr:nvSpPr>
      <xdr:spPr>
        <a:xfrm>
          <a:off x="18735040" y="17909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13106</xdr:rowOff>
    </xdr:from>
    <xdr:to>
      <xdr:col>116</xdr:col>
      <xdr:colOff>63500</xdr:colOff>
      <xdr:row>107</xdr:row>
      <xdr:rowOff>18593</xdr:rowOff>
    </xdr:to>
    <xdr:cxnSp macro="">
      <xdr:nvCxnSpPr>
        <xdr:cNvPr id="739" name="直線コネクタ 738">
          <a:extLst>
            <a:ext uri="{FF2B5EF4-FFF2-40B4-BE49-F238E27FC236}">
              <a16:creationId xmlns:a16="http://schemas.microsoft.com/office/drawing/2014/main" id="{4F2C2C87-0C69-45BD-9747-1EF5E5934B5B}"/>
            </a:ext>
          </a:extLst>
        </xdr:cNvPr>
        <xdr:cNvCxnSpPr/>
      </xdr:nvCxnSpPr>
      <xdr:spPr>
        <a:xfrm flipV="1">
          <a:off x="18778220" y="17950586"/>
          <a:ext cx="7315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107238</xdr:rowOff>
    </xdr:from>
    <xdr:to>
      <xdr:col>107</xdr:col>
      <xdr:colOff>101600</xdr:colOff>
      <xdr:row>107</xdr:row>
      <xdr:rowOff>37388</xdr:rowOff>
    </xdr:to>
    <xdr:sp macro="" textlink="">
      <xdr:nvSpPr>
        <xdr:cNvPr id="740" name="楕円 739">
          <a:extLst>
            <a:ext uri="{FF2B5EF4-FFF2-40B4-BE49-F238E27FC236}">
              <a16:creationId xmlns:a16="http://schemas.microsoft.com/office/drawing/2014/main" id="{8F63C0E7-ECC0-47AB-9FE4-45D88EDD2CF0}"/>
            </a:ext>
          </a:extLst>
        </xdr:cNvPr>
        <xdr:cNvSpPr/>
      </xdr:nvSpPr>
      <xdr:spPr>
        <a:xfrm>
          <a:off x="17937480" y="17877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158038</xdr:rowOff>
    </xdr:from>
    <xdr:to>
      <xdr:col>111</xdr:col>
      <xdr:colOff>177800</xdr:colOff>
      <xdr:row>107</xdr:row>
      <xdr:rowOff>18593</xdr:rowOff>
    </xdr:to>
    <xdr:cxnSp macro="">
      <xdr:nvCxnSpPr>
        <xdr:cNvPr id="741" name="直線コネクタ 740">
          <a:extLst>
            <a:ext uri="{FF2B5EF4-FFF2-40B4-BE49-F238E27FC236}">
              <a16:creationId xmlns:a16="http://schemas.microsoft.com/office/drawing/2014/main" id="{C61AB3A0-697F-4C85-9EC1-3006D769AD7E}"/>
            </a:ext>
          </a:extLst>
        </xdr:cNvPr>
        <xdr:cNvCxnSpPr/>
      </xdr:nvCxnSpPr>
      <xdr:spPr>
        <a:xfrm>
          <a:off x="17988280" y="17927878"/>
          <a:ext cx="78994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113640</xdr:rowOff>
    </xdr:from>
    <xdr:to>
      <xdr:col>102</xdr:col>
      <xdr:colOff>165100</xdr:colOff>
      <xdr:row>107</xdr:row>
      <xdr:rowOff>43790</xdr:rowOff>
    </xdr:to>
    <xdr:sp macro="" textlink="">
      <xdr:nvSpPr>
        <xdr:cNvPr id="742" name="楕円 741">
          <a:extLst>
            <a:ext uri="{FF2B5EF4-FFF2-40B4-BE49-F238E27FC236}">
              <a16:creationId xmlns:a16="http://schemas.microsoft.com/office/drawing/2014/main" id="{10AB5D17-8062-4F27-B5BB-0793CFBF7CA7}"/>
            </a:ext>
          </a:extLst>
        </xdr:cNvPr>
        <xdr:cNvSpPr/>
      </xdr:nvSpPr>
      <xdr:spPr>
        <a:xfrm>
          <a:off x="17162780" y="17883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158038</xdr:rowOff>
    </xdr:from>
    <xdr:to>
      <xdr:col>107</xdr:col>
      <xdr:colOff>50800</xdr:colOff>
      <xdr:row>106</xdr:row>
      <xdr:rowOff>164440</xdr:rowOff>
    </xdr:to>
    <xdr:cxnSp macro="">
      <xdr:nvCxnSpPr>
        <xdr:cNvPr id="743" name="直線コネクタ 742">
          <a:extLst>
            <a:ext uri="{FF2B5EF4-FFF2-40B4-BE49-F238E27FC236}">
              <a16:creationId xmlns:a16="http://schemas.microsoft.com/office/drawing/2014/main" id="{5CD72729-B869-4A36-BE69-59EE7C62BA99}"/>
            </a:ext>
          </a:extLst>
        </xdr:cNvPr>
        <xdr:cNvCxnSpPr/>
      </xdr:nvCxnSpPr>
      <xdr:spPr>
        <a:xfrm flipV="1">
          <a:off x="17213580" y="17927878"/>
          <a:ext cx="7747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118669</xdr:rowOff>
    </xdr:from>
    <xdr:to>
      <xdr:col>98</xdr:col>
      <xdr:colOff>38100</xdr:colOff>
      <xdr:row>107</xdr:row>
      <xdr:rowOff>48819</xdr:rowOff>
    </xdr:to>
    <xdr:sp macro="" textlink="">
      <xdr:nvSpPr>
        <xdr:cNvPr id="744" name="楕円 743">
          <a:extLst>
            <a:ext uri="{FF2B5EF4-FFF2-40B4-BE49-F238E27FC236}">
              <a16:creationId xmlns:a16="http://schemas.microsoft.com/office/drawing/2014/main" id="{F210D220-B2C5-4FF5-BE13-25C4AE87FB55}"/>
            </a:ext>
          </a:extLst>
        </xdr:cNvPr>
        <xdr:cNvSpPr/>
      </xdr:nvSpPr>
      <xdr:spPr>
        <a:xfrm>
          <a:off x="16388080" y="17888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164440</xdr:rowOff>
    </xdr:from>
    <xdr:to>
      <xdr:col>102</xdr:col>
      <xdr:colOff>114300</xdr:colOff>
      <xdr:row>106</xdr:row>
      <xdr:rowOff>169469</xdr:rowOff>
    </xdr:to>
    <xdr:cxnSp macro="">
      <xdr:nvCxnSpPr>
        <xdr:cNvPr id="745" name="直線コネクタ 744">
          <a:extLst>
            <a:ext uri="{FF2B5EF4-FFF2-40B4-BE49-F238E27FC236}">
              <a16:creationId xmlns:a16="http://schemas.microsoft.com/office/drawing/2014/main" id="{1DAE9EA2-2B50-4482-B3D2-32CCAE33A368}"/>
            </a:ext>
          </a:extLst>
        </xdr:cNvPr>
        <xdr:cNvCxnSpPr/>
      </xdr:nvCxnSpPr>
      <xdr:spPr>
        <a:xfrm flipV="1">
          <a:off x="16431260" y="17934280"/>
          <a:ext cx="7823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46" name="n_1aveValue【庁舎】&#10;一人当たり面積">
          <a:extLst>
            <a:ext uri="{FF2B5EF4-FFF2-40B4-BE49-F238E27FC236}">
              <a16:creationId xmlns:a16="http://schemas.microsoft.com/office/drawing/2014/main" id="{95EB8FC4-1DE6-4C7F-9929-326792C25CF2}"/>
            </a:ext>
          </a:extLst>
        </xdr:cNvPr>
        <xdr:cNvSpPr txBox="1"/>
      </xdr:nvSpPr>
      <xdr:spPr>
        <a:xfrm>
          <a:off x="18561127" y="175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47" name="n_2aveValue【庁舎】&#10;一人当たり面積">
          <a:extLst>
            <a:ext uri="{FF2B5EF4-FFF2-40B4-BE49-F238E27FC236}">
              <a16:creationId xmlns:a16="http://schemas.microsoft.com/office/drawing/2014/main" id="{C8B4DBC3-EB95-4E43-8677-15D014A339CC}"/>
            </a:ext>
          </a:extLst>
        </xdr:cNvPr>
        <xdr:cNvSpPr txBox="1"/>
      </xdr:nvSpPr>
      <xdr:spPr>
        <a:xfrm>
          <a:off x="17776267" y="1759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48" name="n_3aveValue【庁舎】&#10;一人当たり面積">
          <a:extLst>
            <a:ext uri="{FF2B5EF4-FFF2-40B4-BE49-F238E27FC236}">
              <a16:creationId xmlns:a16="http://schemas.microsoft.com/office/drawing/2014/main" id="{25CAB99F-B801-42E5-8BC6-AA7F566C3107}"/>
            </a:ext>
          </a:extLst>
        </xdr:cNvPr>
        <xdr:cNvSpPr txBox="1"/>
      </xdr:nvSpPr>
      <xdr:spPr>
        <a:xfrm>
          <a:off x="17001567" y="1760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749" name="n_4aveValue【庁舎】&#10;一人当たり面積">
          <a:extLst>
            <a:ext uri="{FF2B5EF4-FFF2-40B4-BE49-F238E27FC236}">
              <a16:creationId xmlns:a16="http://schemas.microsoft.com/office/drawing/2014/main" id="{6BAED7D1-C6B5-4DD6-8058-6DA6922E7C9D}"/>
            </a:ext>
          </a:extLst>
        </xdr:cNvPr>
        <xdr:cNvSpPr txBox="1"/>
      </xdr:nvSpPr>
      <xdr:spPr>
        <a:xfrm>
          <a:off x="16226867" y="1764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60520</xdr:rowOff>
    </xdr:from>
    <xdr:ext cx="469744" cy="259045"/>
    <xdr:sp macro="" textlink="">
      <xdr:nvSpPr>
        <xdr:cNvPr id="750" name="n_1mainValue【庁舎】&#10;一人当たり面積">
          <a:extLst>
            <a:ext uri="{FF2B5EF4-FFF2-40B4-BE49-F238E27FC236}">
              <a16:creationId xmlns:a16="http://schemas.microsoft.com/office/drawing/2014/main" id="{61EEF5C1-66A4-44C6-AEF2-EB27DFE2A472}"/>
            </a:ext>
          </a:extLst>
        </xdr:cNvPr>
        <xdr:cNvSpPr txBox="1"/>
      </xdr:nvSpPr>
      <xdr:spPr>
        <a:xfrm>
          <a:off x="18561127" y="1799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28515</xdr:rowOff>
    </xdr:from>
    <xdr:ext cx="469744" cy="259045"/>
    <xdr:sp macro="" textlink="">
      <xdr:nvSpPr>
        <xdr:cNvPr id="751" name="n_2mainValue【庁舎】&#10;一人当たり面積">
          <a:extLst>
            <a:ext uri="{FF2B5EF4-FFF2-40B4-BE49-F238E27FC236}">
              <a16:creationId xmlns:a16="http://schemas.microsoft.com/office/drawing/2014/main" id="{6A6FB695-0FEA-47E6-BF1B-84B347AD325B}"/>
            </a:ext>
          </a:extLst>
        </xdr:cNvPr>
        <xdr:cNvSpPr txBox="1"/>
      </xdr:nvSpPr>
      <xdr:spPr>
        <a:xfrm>
          <a:off x="17776267" y="179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34917</xdr:rowOff>
    </xdr:from>
    <xdr:ext cx="469744" cy="259045"/>
    <xdr:sp macro="" textlink="">
      <xdr:nvSpPr>
        <xdr:cNvPr id="752" name="n_3mainValue【庁舎】&#10;一人当たり面積">
          <a:extLst>
            <a:ext uri="{FF2B5EF4-FFF2-40B4-BE49-F238E27FC236}">
              <a16:creationId xmlns:a16="http://schemas.microsoft.com/office/drawing/2014/main" id="{2F0AB932-B42B-4EB7-B56A-081C4B891B46}"/>
            </a:ext>
          </a:extLst>
        </xdr:cNvPr>
        <xdr:cNvSpPr txBox="1"/>
      </xdr:nvSpPr>
      <xdr:spPr>
        <a:xfrm>
          <a:off x="17001567" y="179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39946</xdr:rowOff>
    </xdr:from>
    <xdr:ext cx="469744" cy="259045"/>
    <xdr:sp macro="" textlink="">
      <xdr:nvSpPr>
        <xdr:cNvPr id="753" name="n_4mainValue【庁舎】&#10;一人当たり面積">
          <a:extLst>
            <a:ext uri="{FF2B5EF4-FFF2-40B4-BE49-F238E27FC236}">
              <a16:creationId xmlns:a16="http://schemas.microsoft.com/office/drawing/2014/main" id="{FABBFDF4-90BD-4B1A-9AAE-ABB76CC21638}"/>
            </a:ext>
          </a:extLst>
        </xdr:cNvPr>
        <xdr:cNvSpPr txBox="1"/>
      </xdr:nvSpPr>
      <xdr:spPr>
        <a:xfrm>
          <a:off x="16226867" y="1797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4AC908C0-084D-4191-9C7C-C9E2CAB6A40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5312505-7EDF-45F0-BAC8-D95DFE6A0A7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CD03874D-C48F-467E-975F-7E7D09ECF1F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％を大きく上回っている状況であり、施設全般にわたり老朽化が進んでいる状況であることを示している。（福祉施設は、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に老人ホームの建て替えを行ったため、減価償却率は低くなっている。）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これらの老朽施設の更新整備にあたっては、現在の住民ニーズ等の的確な把握と、時代に即した公共施設の在り方を十分に検討の上進めることが重要であり、施設区分ごとに施設の複合化、集約化または建物の長寿命など適切な対策を講じ、公共施設整備、管理に係る総コストの抑制に努めることが重要である。</a:t>
          </a:r>
        </a:p>
        <a:p>
          <a:r>
            <a:rPr kumimoji="1" lang="ja-JP" altLang="en-US" sz="1300">
              <a:latin typeface="ＭＳ Ｐゴシック" panose="020B0600070205080204" pitchFamily="50" charset="-128"/>
              <a:ea typeface="ＭＳ Ｐゴシック" panose="020B0600070205080204" pitchFamily="50" charset="-128"/>
            </a:rPr>
            <a:t>　また、特に老朽化が著しい庁舎について、現在建替え整備を進めているところであり、適正規模、適正事業費で事業実施を行うことはもちろんのこと、ライフサイクルコストにも配慮した設計とし、将来世代の負担抑制に努めることとしてい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過疎化による人口減少や少子高齢化が進行し、全国平均を上回る高齢化率（令和２年度末</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％、前年同期比＋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ポイント）に加え、町内に企業が少ないことなどにより財政基盤が弱く、類似団体の中でも最下層に位置している。</a:t>
          </a:r>
        </a:p>
        <a:p>
          <a:r>
            <a:rPr kumimoji="1" lang="ja-JP" altLang="en-US" sz="1300">
              <a:latin typeface="ＭＳ Ｐゴシック" panose="020B0600070205080204" pitchFamily="50" charset="-128"/>
              <a:ea typeface="ＭＳ Ｐゴシック" panose="020B0600070205080204" pitchFamily="50" charset="-128"/>
            </a:rPr>
            <a:t>　産業振興による町税収入の増加を図るなど自主財源の確保に努めるとともに、行政のさらなる効率化に努め財政の健全化を図る。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経常的経費充当一般財源が前年比で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％増加した一方、普通交付税が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％増加したことなどにより、経常収支比率は前年比で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ポイント減となった。経常的経費充当一般財源の増は、補助費等</a:t>
          </a:r>
          <a:r>
            <a:rPr kumimoji="1" lang="en-US" altLang="ja-JP" sz="1300">
              <a:latin typeface="ＭＳ Ｐゴシック" panose="020B0600070205080204" pitchFamily="50" charset="-128"/>
              <a:ea typeface="ＭＳ Ｐゴシック" panose="020B0600070205080204" pitchFamily="50" charset="-128"/>
            </a:rPr>
            <a:t>71,198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％）の増、維持補修費</a:t>
          </a:r>
          <a:r>
            <a:rPr kumimoji="1" lang="en-US" altLang="ja-JP" sz="1300">
              <a:latin typeface="ＭＳ Ｐゴシック" panose="020B0600070205080204" pitchFamily="50" charset="-128"/>
              <a:ea typeface="ＭＳ Ｐゴシック" panose="020B0600070205080204" pitchFamily="50" charset="-128"/>
            </a:rPr>
            <a:t>48,579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％）の増などによるものである。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今後は、公債費や老朽化した施設の維持補修費の増加などにより、経常収支比率が増加していく見込みである。</a:t>
          </a:r>
        </a:p>
        <a:p>
          <a:r>
            <a:rPr kumimoji="1" lang="ja-JP" altLang="en-US" sz="1300">
              <a:latin typeface="ＭＳ Ｐゴシック" panose="020B0600070205080204" pitchFamily="50" charset="-128"/>
              <a:ea typeface="ＭＳ Ｐゴシック" panose="020B0600070205080204" pitchFamily="50" charset="-128"/>
            </a:rPr>
            <a:t>　引き続き職員定数や公共施設の適正な管理に務め、経常的経費の抑制を図っていく。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8128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465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85344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85344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3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5987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会計年度任用職員制度の施行に伴う予算性質の変更により物件費（賃金）が減り、人件費（報酬・期末手当）が増となり、その結果、一人当たりの人件費・物件費の額は</a:t>
          </a:r>
          <a:r>
            <a:rPr kumimoji="1" lang="en-US" altLang="ja-JP" sz="1300">
              <a:latin typeface="ＭＳ Ｐゴシック" panose="020B0600070205080204" pitchFamily="50" charset="-128"/>
              <a:ea typeface="ＭＳ Ｐゴシック" panose="020B0600070205080204" pitchFamily="50" charset="-128"/>
            </a:rPr>
            <a:t>14,321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類似団体平均よりも低い水準となったところであるが、今後も引き続き、適正な人員管理と効率的な財政運営に努め、人件費及び物件費の抑制に努めていく必要がある。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49955</xdr:rowOff>
    </xdr:from>
    <xdr:to>
      <xdr:col>23</xdr:col>
      <xdr:colOff>133350</xdr:colOff>
      <xdr:row>82</xdr:row>
      <xdr:rowOff>84513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08855"/>
          <a:ext cx="8382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4124</xdr:rowOff>
    </xdr:from>
    <xdr:to>
      <xdr:col>19</xdr:col>
      <xdr:colOff>133350</xdr:colOff>
      <xdr:row>82</xdr:row>
      <xdr:rowOff>49955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63024"/>
          <a:ext cx="889000" cy="4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155939</xdr:rowOff>
    </xdr:from>
    <xdr:to>
      <xdr:col>15</xdr:col>
      <xdr:colOff>82550</xdr:colOff>
      <xdr:row>82</xdr:row>
      <xdr:rowOff>4124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43389"/>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155939</xdr:rowOff>
    </xdr:from>
    <xdr:to>
      <xdr:col>11</xdr:col>
      <xdr:colOff>31750</xdr:colOff>
      <xdr:row>82</xdr:row>
      <xdr:rowOff>10398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043389"/>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33713</xdr:rowOff>
    </xdr:from>
    <xdr:to>
      <xdr:col>23</xdr:col>
      <xdr:colOff>184150</xdr:colOff>
      <xdr:row>82</xdr:row>
      <xdr:rowOff>135313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50240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3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170605</xdr:rowOff>
    </xdr:from>
    <xdr:to>
      <xdr:col>19</xdr:col>
      <xdr:colOff>184150</xdr:colOff>
      <xdr:row>82</xdr:row>
      <xdr:rowOff>100755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110932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26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124774</xdr:rowOff>
    </xdr:from>
    <xdr:to>
      <xdr:col>15</xdr:col>
      <xdr:colOff>133350</xdr:colOff>
      <xdr:row>82</xdr:row>
      <xdr:rowOff>54924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65101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105139</xdr:rowOff>
    </xdr:from>
    <xdr:to>
      <xdr:col>11</xdr:col>
      <xdr:colOff>82550</xdr:colOff>
      <xdr:row>82</xdr:row>
      <xdr:rowOff>35289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45466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6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131048</xdr:rowOff>
    </xdr:from>
    <xdr:to>
      <xdr:col>7</xdr:col>
      <xdr:colOff>31750</xdr:colOff>
      <xdr:row>82</xdr:row>
      <xdr:rowOff>61198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1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45975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0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職員構成・経験年数階層などの変動により前年度を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ポイント上回る水準となった。</a:t>
          </a:r>
        </a:p>
        <a:p>
          <a:r>
            <a:rPr kumimoji="1" lang="ja-JP" altLang="en-US" sz="1300">
              <a:latin typeface="ＭＳ Ｐゴシック" panose="020B0600070205080204" pitchFamily="50" charset="-128"/>
              <a:ea typeface="ＭＳ Ｐゴシック" panose="020B0600070205080204" pitchFamily="50" charset="-128"/>
            </a:rPr>
            <a:t>　引き続き適正な給与水準となるよう留意していく必要がある。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86</xdr:row>
      <xdr:rowOff>45296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69347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45296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7497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29211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168487</xdr:rowOff>
    </xdr:from>
    <xdr:to>
      <xdr:col>68</xdr:col>
      <xdr:colOff>152400</xdr:colOff>
      <xdr:row>86</xdr:row>
      <xdr:rowOff>29211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7417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41504</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165946</xdr:rowOff>
    </xdr:from>
    <xdr:to>
      <xdr:col>77</xdr:col>
      <xdr:colOff>95250</xdr:colOff>
      <xdr:row>86</xdr:row>
      <xdr:rowOff>96096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80873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82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行政改革大綱に掲げた職員削減の目標達成に向けて取り組んできた結果、大幅に数値を改善（</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12.26</a:t>
          </a:r>
          <a:r>
            <a:rPr kumimoji="1" lang="ja-JP" altLang="en-US" sz="1300">
              <a:latin typeface="ＭＳ Ｐゴシック" panose="020B0600070205080204" pitchFamily="50" charset="-128"/>
              <a:ea typeface="ＭＳ Ｐゴシック" panose="020B0600070205080204" pitchFamily="50" charset="-128"/>
            </a:rPr>
            <a:t>人）したが、近年は人口の減少や、再任用職員の雇用などにより、人口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人あたりの職員数は増加傾向にあり、類似団体と同規模程度の職員数となっている。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定年延長が段階的にスタートする一方、安定的な行政サービスを提供していくためには計画的に新規職員を採用していく必要もあることから、引き続き、組織の簡素合理化、事務の効率化、民間委託などに取り組み、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62674</xdr:rowOff>
    </xdr:from>
    <xdr:to>
      <xdr:col>81</xdr:col>
      <xdr:colOff>44450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21124"/>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157512</xdr:rowOff>
    </xdr:from>
    <xdr:to>
      <xdr:col>77</xdr:col>
      <xdr:colOff>44450</xdr:colOff>
      <xdr:row>61</xdr:row>
      <xdr:rowOff>62674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444512"/>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155702</xdr:rowOff>
    </xdr:from>
    <xdr:to>
      <xdr:col>72</xdr:col>
      <xdr:colOff>203200</xdr:colOff>
      <xdr:row>60</xdr:row>
      <xdr:rowOff>157512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42702"/>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138811</xdr:rowOff>
    </xdr:from>
    <xdr:to>
      <xdr:col>68</xdr:col>
      <xdr:colOff>152400</xdr:colOff>
      <xdr:row>60</xdr:row>
      <xdr:rowOff>155702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258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16527</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11874</xdr:rowOff>
    </xdr:from>
    <xdr:to>
      <xdr:col>77</xdr:col>
      <xdr:colOff>95250</xdr:colOff>
      <xdr:row>61</xdr:row>
      <xdr:rowOff>113474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123651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3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106712</xdr:rowOff>
    </xdr:from>
    <xdr:to>
      <xdr:col>73</xdr:col>
      <xdr:colOff>44450</xdr:colOff>
      <xdr:row>61</xdr:row>
      <xdr:rowOff>36862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47039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104902</xdr:rowOff>
    </xdr:from>
    <xdr:to>
      <xdr:col>68</xdr:col>
      <xdr:colOff>203200</xdr:colOff>
      <xdr:row>61</xdr:row>
      <xdr:rowOff>35052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45229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88011</xdr:rowOff>
    </xdr:from>
    <xdr:to>
      <xdr:col>64</xdr:col>
      <xdr:colOff>152400</xdr:colOff>
      <xdr:row>61</xdr:row>
      <xdr:rowOff>18161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28338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過去に発行した地方債の元利償還金の増加や公営企業が起こした企業債償還に充てられる繰出金などの準元利償還金が増加したことにより、前年度よりも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％となったもの。類似団体よりも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ポイント下回る結果となったが、Ｈ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から大型普通建設事業が集中しており、新規地方債の発行額が多額となり、借入残高も増加に転じている。</a:t>
          </a:r>
        </a:p>
        <a:p>
          <a:r>
            <a:rPr kumimoji="1" lang="ja-JP" altLang="en-US" sz="1300">
              <a:latin typeface="ＭＳ Ｐゴシック" panose="020B0600070205080204" pitchFamily="50" charset="-128"/>
              <a:ea typeface="ＭＳ Ｐゴシック" panose="020B0600070205080204" pitchFamily="50" charset="-128"/>
            </a:rPr>
            <a:t>　償還に係る据置期間終了後は、当該比率が増加していく推計となっていることから、引き続き事業の選択と集中により、将来世代に過度な財政負担を強いることがないよう、町債の適正発行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119634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1104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81026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0477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18288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0043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85361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138938</xdr:rowOff>
    </xdr:from>
    <xdr:to>
      <xdr:col>73</xdr:col>
      <xdr:colOff>44450</xdr:colOff>
      <xdr:row>41</xdr:row>
      <xdr:rowOff>69088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79265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地方債現在高が前年比</a:t>
          </a:r>
          <a:r>
            <a:rPr kumimoji="1" lang="en-US" altLang="ja-JP" sz="1300">
              <a:latin typeface="ＭＳ Ｐゴシック" panose="020B0600070205080204" pitchFamily="50" charset="-128"/>
              <a:ea typeface="ＭＳ Ｐゴシック" panose="020B0600070205080204" pitchFamily="50" charset="-128"/>
            </a:rPr>
            <a:t>984,512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％）の増に伴い、比率算出の際に分子となる将来負担額が増加したことにより、将来負担比率が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となったもの。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今後地方債の残高が増加する見込みであることから、将来世代に過度な財政負担を強いることがないよう、町債の適正発行に努めていく必要がある。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49869</xdr:rowOff>
    </xdr:from>
    <xdr:to>
      <xdr:col>73</xdr:col>
      <xdr:colOff>44450</xdr:colOff>
      <xdr:row>14</xdr:row>
      <xdr:rowOff>151469</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5240000" y="24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136246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3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ポイント下回っている状況である。前年度よりも増となった要因は、臨時職員（物件費：賃金）が会計年度任用職員（人件費：報酬）への移行したことに伴う増の影響が大きい。</a:t>
          </a:r>
        </a:p>
        <a:p>
          <a:r>
            <a:rPr kumimoji="1" lang="ja-JP" altLang="en-US" sz="1300">
              <a:latin typeface="ＭＳ Ｐゴシック" panose="020B0600070205080204" pitchFamily="50" charset="-128"/>
              <a:ea typeface="ＭＳ Ｐゴシック" panose="020B0600070205080204" pitchFamily="50" charset="-128"/>
            </a:rPr>
            <a:t>　今後も職員定数管理の徹底を図り、効率的な財政運営に努める。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ポイントの大幅な減となったが、類似団体平均を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新型コロナウイルス感染症に伴う出張の減少のほか、　臨時職員（物件費：賃金）が会計年度任用職員（人件費：報酬）への移行したことに伴う減が主な要因である。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類似団体平均よりも高い傾向にあることから、引き続き、事務事業の効率化を図り、物件費全般の削減に努めていく必要がある。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6169</xdr:rowOff>
    </xdr:from>
    <xdr:to>
      <xdr:col>82</xdr:col>
      <xdr:colOff>107950</xdr:colOff>
      <xdr:row>17</xdr:row>
      <xdr:rowOff>37193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9369"/>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37193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2121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64951</xdr:rowOff>
    </xdr:from>
    <xdr:to>
      <xdr:col>69</xdr:col>
      <xdr:colOff>92075</xdr:colOff>
      <xdr:row>16</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81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126819</xdr:rowOff>
    </xdr:from>
    <xdr:to>
      <xdr:col>82</xdr:col>
      <xdr:colOff>158750</xdr:colOff>
      <xdr:row>16</xdr:row>
      <xdr:rowOff>56969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98896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xdr:rowOff>
    </xdr:from>
    <xdr:to>
      <xdr:col>65</xdr:col>
      <xdr:colOff>53975</xdr:colOff>
      <xdr:row>16</xdr:row>
      <xdr:rowOff>115751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100528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障害福祉サービス費や養護老人ホーム措置費が大きく影響しているものであるが、引き続き適正な給付に留意していく必要がある。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5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基金積立金が前年度比</a:t>
          </a:r>
          <a:r>
            <a:rPr kumimoji="1" lang="en-US" altLang="ja-JP" sz="1300">
              <a:latin typeface="ＭＳ Ｐゴシック" panose="020B0600070205080204" pitchFamily="50" charset="-128"/>
              <a:ea typeface="ＭＳ Ｐゴシック" panose="020B0600070205080204" pitchFamily="50" charset="-128"/>
            </a:rPr>
            <a:t>541,069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311.9</a:t>
          </a:r>
          <a:r>
            <a:rPr kumimoji="1" lang="ja-JP" altLang="en-US" sz="1300">
              <a:latin typeface="ＭＳ Ｐゴシック" panose="020B0600070205080204" pitchFamily="50" charset="-128"/>
              <a:ea typeface="ＭＳ Ｐゴシック" panose="020B0600070205080204" pitchFamily="50" charset="-128"/>
            </a:rPr>
            <a:t>％）の増となったことが主な要因である。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7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7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43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170197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ポイント高い状況である。</a:t>
          </a:r>
        </a:p>
        <a:p>
          <a:r>
            <a:rPr kumimoji="1" lang="ja-JP" altLang="en-US" sz="1300">
              <a:latin typeface="ＭＳ Ｐゴシック" panose="020B0600070205080204" pitchFamily="50" charset="-128"/>
              <a:ea typeface="ＭＳ Ｐゴシック" panose="020B0600070205080204" pitchFamily="50" charset="-128"/>
            </a:rPr>
            <a:t>　町立病院運営に係る補助金や人口減少対策に係る各種助成事業などにより、引き続き補助費が高い水準で推移する見込みであるが、対象事業を精査し、経費の増嵩抑制を図ることが必要である。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997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226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ポイントの増であるが、類似団体平均を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ポイント下回る水準となっている。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より大型普通建設事業が増加したことに伴い新規地方債の発行額が増加し、借入残高も増加に転じている。</a:t>
          </a:r>
        </a:p>
        <a:p>
          <a:r>
            <a:rPr kumimoji="1" lang="ja-JP" altLang="en-US" sz="1300">
              <a:latin typeface="ＭＳ Ｐゴシック" panose="020B0600070205080204" pitchFamily="50" charset="-128"/>
              <a:ea typeface="ＭＳ Ｐゴシック" panose="020B0600070205080204" pitchFamily="50" charset="-128"/>
            </a:rPr>
            <a:t>　地方債償還に係る据置期間終了後は毎年度の公債費が増加していく推計となっていることから、引き続き事業の選択と集中により、将来世代に過度な財政負担を強いることがないよう努める。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120142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98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88137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44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ポイントの減となり、類似団体平均との差が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新庁舎等建設事業の実施により、公債費以外に係る経常収支比率の割合は増加傾向になることが予想される。また、同事業に係る起債の本償還が開始される</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年度以降からは、公債費以外に係る経常収支比率の割合は減少傾向になる見通しである。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37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77</xdr:row>
      <xdr:rowOff>123189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876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144561</xdr:rowOff>
    </xdr:from>
    <xdr:to>
      <xdr:col>29</xdr:col>
      <xdr:colOff>127000</xdr:colOff>
      <xdr:row>19</xdr:row>
      <xdr:rowOff>10650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8286"/>
          <a:ext cx="647700" cy="37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129337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263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10650</xdr:rowOff>
    </xdr:from>
    <xdr:to>
      <xdr:col>26</xdr:col>
      <xdr:colOff>50800</xdr:colOff>
      <xdr:row>19</xdr:row>
      <xdr:rowOff>99981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5825"/>
          <a:ext cx="698500" cy="89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59479</xdr:rowOff>
    </xdr:from>
    <xdr:to>
      <xdr:col>22</xdr:col>
      <xdr:colOff>114300</xdr:colOff>
      <xdr:row>19</xdr:row>
      <xdr:rowOff>99981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64654"/>
          <a:ext cx="698500" cy="4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55103</xdr:rowOff>
    </xdr:from>
    <xdr:to>
      <xdr:col>18</xdr:col>
      <xdr:colOff>177800</xdr:colOff>
      <xdr:row>19</xdr:row>
      <xdr:rowOff>59479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60278"/>
          <a:ext cx="698500" cy="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93761</xdr:rowOff>
    </xdr:from>
    <xdr:to>
      <xdr:col>29</xdr:col>
      <xdr:colOff>177800</xdr:colOff>
      <xdr:row>19</xdr:row>
      <xdr:rowOff>23911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110288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7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131300</xdr:rowOff>
    </xdr:from>
    <xdr:to>
      <xdr:col>26</xdr:col>
      <xdr:colOff>101600</xdr:colOff>
      <xdr:row>19</xdr:row>
      <xdr:rowOff>61450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71627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3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49181</xdr:rowOff>
    </xdr:from>
    <xdr:to>
      <xdr:col>22</xdr:col>
      <xdr:colOff>165100</xdr:colOff>
      <xdr:row>19</xdr:row>
      <xdr:rowOff>150781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135558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8679</xdr:rowOff>
    </xdr:from>
    <xdr:to>
      <xdr:col>19</xdr:col>
      <xdr:colOff>38100</xdr:colOff>
      <xdr:row>19</xdr:row>
      <xdr:rowOff>110279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120456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8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4303</xdr:rowOff>
    </xdr:from>
    <xdr:to>
      <xdr:col>15</xdr:col>
      <xdr:colOff>101600</xdr:colOff>
      <xdr:row>19</xdr:row>
      <xdr:rowOff>105903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9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116080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304914</xdr:rowOff>
    </xdr:from>
    <xdr:to>
      <xdr:col>29</xdr:col>
      <xdr:colOff>127000</xdr:colOff>
      <xdr:row>34</xdr:row>
      <xdr:rowOff>332981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72364"/>
          <a:ext cx="647700" cy="2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332981</xdr:rowOff>
    </xdr:from>
    <xdr:to>
      <xdr:col>26</xdr:col>
      <xdr:colOff>50800</xdr:colOff>
      <xdr:row>35</xdr:row>
      <xdr:rowOff>41428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0431"/>
          <a:ext cx="698500" cy="5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41428</xdr:rowOff>
    </xdr:from>
    <xdr:to>
      <xdr:col>22</xdr:col>
      <xdr:colOff>114300</xdr:colOff>
      <xdr:row>35</xdr:row>
      <xdr:rowOff>176238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1778"/>
          <a:ext cx="698500" cy="13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176238</xdr:rowOff>
    </xdr:from>
    <xdr:to>
      <xdr:col>18</xdr:col>
      <xdr:colOff>177800</xdr:colOff>
      <xdr:row>35</xdr:row>
      <xdr:rowOff>265544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86588"/>
          <a:ext cx="698500" cy="8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254114</xdr:rowOff>
    </xdr:from>
    <xdr:to>
      <xdr:col>29</xdr:col>
      <xdr:colOff>177800</xdr:colOff>
      <xdr:row>35</xdr:row>
      <xdr:rowOff>12814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1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99191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6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282181</xdr:rowOff>
    </xdr:from>
    <xdr:to>
      <xdr:col>26</xdr:col>
      <xdr:colOff>101600</xdr:colOff>
      <xdr:row>35</xdr:row>
      <xdr:rowOff>40881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51058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333528</xdr:rowOff>
    </xdr:from>
    <xdr:to>
      <xdr:col>22</xdr:col>
      <xdr:colOff>165100</xdr:colOff>
      <xdr:row>35</xdr:row>
      <xdr:rowOff>92228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102404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125438</xdr:rowOff>
    </xdr:from>
    <xdr:to>
      <xdr:col>19</xdr:col>
      <xdr:colOff>38100</xdr:colOff>
      <xdr:row>35</xdr:row>
      <xdr:rowOff>227038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211815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2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214744</xdr:rowOff>
    </xdr:from>
    <xdr:to>
      <xdr:col>15</xdr:col>
      <xdr:colOff>101600</xdr:colOff>
      <xdr:row>35</xdr:row>
      <xdr:rowOff>316344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301121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59473</xdr:rowOff>
    </xdr:from>
    <xdr:to>
      <xdr:col>24</xdr:col>
      <xdr:colOff>63500</xdr:colOff>
      <xdr:row>37</xdr:row>
      <xdr:rowOff>5203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31673"/>
          <a:ext cx="8382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5203</xdr:rowOff>
    </xdr:from>
    <xdr:to>
      <xdr:col>19</xdr:col>
      <xdr:colOff>177800</xdr:colOff>
      <xdr:row>37</xdr:row>
      <xdr:rowOff>34681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48853"/>
          <a:ext cx="889000" cy="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34681</xdr:rowOff>
    </xdr:from>
    <xdr:to>
      <xdr:col>15</xdr:col>
      <xdr:colOff>50800</xdr:colOff>
      <xdr:row>37</xdr:row>
      <xdr:rowOff>56273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78331"/>
          <a:ext cx="8890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56273</xdr:rowOff>
    </xdr:from>
    <xdr:to>
      <xdr:col>10</xdr:col>
      <xdr:colOff>114300</xdr:colOff>
      <xdr:row>37</xdr:row>
      <xdr:rowOff>83607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99923"/>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8673</xdr:rowOff>
    </xdr:from>
    <xdr:to>
      <xdr:col>24</xdr:col>
      <xdr:colOff>114300</xdr:colOff>
      <xdr:row>36</xdr:row>
      <xdr:rowOff>110273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158550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5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125853</xdr:rowOff>
    </xdr:from>
    <xdr:to>
      <xdr:col>20</xdr:col>
      <xdr:colOff>38100</xdr:colOff>
      <xdr:row>37</xdr:row>
      <xdr:rowOff>56003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47130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155331</xdr:rowOff>
    </xdr:from>
    <xdr:to>
      <xdr:col>15</xdr:col>
      <xdr:colOff>101600</xdr:colOff>
      <xdr:row>37</xdr:row>
      <xdr:rowOff>85481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76608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2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5473</xdr:rowOff>
    </xdr:from>
    <xdr:to>
      <xdr:col>10</xdr:col>
      <xdr:colOff>165100</xdr:colOff>
      <xdr:row>37</xdr:row>
      <xdr:rowOff>107073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98200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4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32807</xdr:rowOff>
    </xdr:from>
    <xdr:to>
      <xdr:col>6</xdr:col>
      <xdr:colOff>38100</xdr:colOff>
      <xdr:row>37</xdr:row>
      <xdr:rowOff>134407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7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125534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6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121055</xdr:rowOff>
    </xdr:from>
    <xdr:to>
      <xdr:col>24</xdr:col>
      <xdr:colOff>63500</xdr:colOff>
      <xdr:row>56</xdr:row>
      <xdr:rowOff>153462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3797300" y="9722255"/>
          <a:ext cx="8382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121055</xdr:rowOff>
    </xdr:from>
    <xdr:to>
      <xdr:col>19</xdr:col>
      <xdr:colOff>177800</xdr:colOff>
      <xdr:row>56</xdr:row>
      <xdr:rowOff>169345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722255"/>
          <a:ext cx="889000" cy="4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169345</xdr:rowOff>
    </xdr:from>
    <xdr:to>
      <xdr:col>15</xdr:col>
      <xdr:colOff>50800</xdr:colOff>
      <xdr:row>57</xdr:row>
      <xdr:rowOff>13812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770545"/>
          <a:ext cx="889000" cy="1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151041</xdr:rowOff>
    </xdr:from>
    <xdr:to>
      <xdr:col>10</xdr:col>
      <xdr:colOff>114300</xdr:colOff>
      <xdr:row>57</xdr:row>
      <xdr:rowOff>13812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1130300" y="9752241"/>
          <a:ext cx="889000" cy="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102662</xdr:rowOff>
    </xdr:from>
    <xdr:to>
      <xdr:col>24</xdr:col>
      <xdr:colOff>114300</xdr:colOff>
      <xdr:row>57</xdr:row>
      <xdr:rowOff>32812</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7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81089</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68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70255</xdr:rowOff>
    </xdr:from>
    <xdr:to>
      <xdr:col>20</xdr:col>
      <xdr:colOff>38100</xdr:colOff>
      <xdr:row>57</xdr:row>
      <xdr:rowOff>405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6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16932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44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118545</xdr:rowOff>
    </xdr:from>
    <xdr:to>
      <xdr:col>15</xdr:col>
      <xdr:colOff>101600</xdr:colOff>
      <xdr:row>57</xdr:row>
      <xdr:rowOff>48695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7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39822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81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134462</xdr:rowOff>
    </xdr:from>
    <xdr:to>
      <xdr:col>10</xdr:col>
      <xdr:colOff>165100</xdr:colOff>
      <xdr:row>57</xdr:row>
      <xdr:rowOff>64612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55739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100241</xdr:rowOff>
    </xdr:from>
    <xdr:to>
      <xdr:col>6</xdr:col>
      <xdr:colOff>38100</xdr:colOff>
      <xdr:row>57</xdr:row>
      <xdr:rowOff>30391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7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46918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54707</xdr:rowOff>
    </xdr:from>
    <xdr:to>
      <xdr:col>24</xdr:col>
      <xdr:colOff>63500</xdr:colOff>
      <xdr:row>77</xdr:row>
      <xdr:rowOff>88447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084907"/>
          <a:ext cx="838200" cy="20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64422</xdr:rowOff>
    </xdr:from>
    <xdr:to>
      <xdr:col>19</xdr:col>
      <xdr:colOff>177800</xdr:colOff>
      <xdr:row>77</xdr:row>
      <xdr:rowOff>88447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094622"/>
          <a:ext cx="889000" cy="1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23160</xdr:rowOff>
    </xdr:from>
    <xdr:to>
      <xdr:col>15</xdr:col>
      <xdr:colOff>50800</xdr:colOff>
      <xdr:row>76</xdr:row>
      <xdr:rowOff>64422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019300" y="1305336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16233</xdr:rowOff>
    </xdr:from>
    <xdr:to>
      <xdr:col>10</xdr:col>
      <xdr:colOff>114300</xdr:colOff>
      <xdr:row>76</xdr:row>
      <xdr:rowOff>23160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1130300" y="13046433"/>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3907</xdr:rowOff>
    </xdr:from>
    <xdr:to>
      <xdr:col>24</xdr:col>
      <xdr:colOff>114300</xdr:colOff>
      <xdr:row>76</xdr:row>
      <xdr:rowOff>105507</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0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26784</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28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37647</xdr:rowOff>
    </xdr:from>
    <xdr:to>
      <xdr:col>20</xdr:col>
      <xdr:colOff>38100</xdr:colOff>
      <xdr:row>77</xdr:row>
      <xdr:rowOff>139247</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130374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13622</xdr:rowOff>
    </xdr:from>
    <xdr:to>
      <xdr:col>15</xdr:col>
      <xdr:colOff>101600</xdr:colOff>
      <xdr:row>76</xdr:row>
      <xdr:rowOff>115222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131749</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28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143810</xdr:rowOff>
    </xdr:from>
    <xdr:to>
      <xdr:col>10</xdr:col>
      <xdr:colOff>165100</xdr:colOff>
      <xdr:row>76</xdr:row>
      <xdr:rowOff>73960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90487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7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136883</xdr:rowOff>
    </xdr:from>
    <xdr:to>
      <xdr:col>6</xdr:col>
      <xdr:colOff>38100</xdr:colOff>
      <xdr:row>76</xdr:row>
      <xdr:rowOff>67033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29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83560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127584</xdr:rowOff>
    </xdr:from>
    <xdr:to>
      <xdr:col>24</xdr:col>
      <xdr:colOff>63500</xdr:colOff>
      <xdr:row>94</xdr:row>
      <xdr:rowOff>153288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243884"/>
          <a:ext cx="8382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127584</xdr:rowOff>
    </xdr:from>
    <xdr:to>
      <xdr:col>19</xdr:col>
      <xdr:colOff>177800</xdr:colOff>
      <xdr:row>95</xdr:row>
      <xdr:rowOff>1588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243884"/>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167272</xdr:rowOff>
    </xdr:from>
    <xdr:to>
      <xdr:col>15</xdr:col>
      <xdr:colOff>50800</xdr:colOff>
      <xdr:row>95</xdr:row>
      <xdr:rowOff>1588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283572"/>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167272</xdr:rowOff>
    </xdr:from>
    <xdr:to>
      <xdr:col>10</xdr:col>
      <xdr:colOff>114300</xdr:colOff>
      <xdr:row>95</xdr:row>
      <xdr:rowOff>2045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28357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102488</xdr:rowOff>
    </xdr:from>
    <xdr:to>
      <xdr:col>24</xdr:col>
      <xdr:colOff>114300</xdr:colOff>
      <xdr:row>95</xdr:row>
      <xdr:rowOff>32638</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2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125365</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0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76784</xdr:rowOff>
    </xdr:from>
    <xdr:to>
      <xdr:col>20</xdr:col>
      <xdr:colOff>38100</xdr:colOff>
      <xdr:row>95</xdr:row>
      <xdr:rowOff>6934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1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23461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59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122238</xdr:rowOff>
    </xdr:from>
    <xdr:to>
      <xdr:col>15</xdr:col>
      <xdr:colOff>101600</xdr:colOff>
      <xdr:row>95</xdr:row>
      <xdr:rowOff>52388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2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68915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116472</xdr:rowOff>
    </xdr:from>
    <xdr:to>
      <xdr:col>10</xdr:col>
      <xdr:colOff>165100</xdr:colOff>
      <xdr:row>95</xdr:row>
      <xdr:rowOff>46622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2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63149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00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122695</xdr:rowOff>
    </xdr:from>
    <xdr:to>
      <xdr:col>6</xdr:col>
      <xdr:colOff>38100</xdr:colOff>
      <xdr:row>95</xdr:row>
      <xdr:rowOff>52845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2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69372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0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165505</xdr:rowOff>
    </xdr:from>
    <xdr:to>
      <xdr:col>55</xdr:col>
      <xdr:colOff>0</xdr:colOff>
      <xdr:row>36</xdr:row>
      <xdr:rowOff>118292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94805"/>
          <a:ext cx="838200" cy="29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118292</xdr:rowOff>
    </xdr:from>
    <xdr:to>
      <xdr:col>50</xdr:col>
      <xdr:colOff>114300</xdr:colOff>
      <xdr:row>38</xdr:row>
      <xdr:rowOff>15227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90492"/>
          <a:ext cx="889000" cy="2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83011</xdr:rowOff>
    </xdr:from>
    <xdr:to>
      <xdr:col>45</xdr:col>
      <xdr:colOff>177800</xdr:colOff>
      <xdr:row>38</xdr:row>
      <xdr:rowOff>15227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255211"/>
          <a:ext cx="889000" cy="27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83011</xdr:rowOff>
    </xdr:from>
    <xdr:to>
      <xdr:col>41</xdr:col>
      <xdr:colOff>50800</xdr:colOff>
      <xdr:row>37</xdr:row>
      <xdr:rowOff>170233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255211"/>
          <a:ext cx="889000" cy="25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114705</xdr:rowOff>
    </xdr:from>
    <xdr:to>
      <xdr:col>55</xdr:col>
      <xdr:colOff>50800</xdr:colOff>
      <xdr:row>35</xdr:row>
      <xdr:rowOff>44855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137582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9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67492</xdr:rowOff>
    </xdr:from>
    <xdr:to>
      <xdr:col>50</xdr:col>
      <xdr:colOff>165100</xdr:colOff>
      <xdr:row>36</xdr:row>
      <xdr:rowOff>169092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14169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0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135877</xdr:rowOff>
    </xdr:from>
    <xdr:to>
      <xdr:col>46</xdr:col>
      <xdr:colOff>38100</xdr:colOff>
      <xdr:row>38</xdr:row>
      <xdr:rowOff>66027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82554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32211</xdr:rowOff>
    </xdr:from>
    <xdr:to>
      <xdr:col>41</xdr:col>
      <xdr:colOff>101600</xdr:colOff>
      <xdr:row>36</xdr:row>
      <xdr:rowOff>133811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150338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7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119433</xdr:rowOff>
    </xdr:from>
    <xdr:to>
      <xdr:col>36</xdr:col>
      <xdr:colOff>165100</xdr:colOff>
      <xdr:row>38</xdr:row>
      <xdr:rowOff>49583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66110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3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76157</xdr:rowOff>
    </xdr:from>
    <xdr:to>
      <xdr:col>55</xdr:col>
      <xdr:colOff>0</xdr:colOff>
      <xdr:row>57</xdr:row>
      <xdr:rowOff>160913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05907"/>
          <a:ext cx="838200" cy="4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119487</xdr:rowOff>
    </xdr:from>
    <xdr:to>
      <xdr:col>50</xdr:col>
      <xdr:colOff>114300</xdr:colOff>
      <xdr:row>57</xdr:row>
      <xdr:rowOff>160913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92137"/>
          <a:ext cx="889000" cy="4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119487</xdr:rowOff>
    </xdr:from>
    <xdr:to>
      <xdr:col>45</xdr:col>
      <xdr:colOff>177800</xdr:colOff>
      <xdr:row>57</xdr:row>
      <xdr:rowOff>120633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92137"/>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6552</xdr:rowOff>
    </xdr:from>
    <xdr:to>
      <xdr:col>41</xdr:col>
      <xdr:colOff>50800</xdr:colOff>
      <xdr:row>57</xdr:row>
      <xdr:rowOff>120633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79202"/>
          <a:ext cx="889000" cy="1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25357</xdr:rowOff>
    </xdr:from>
    <xdr:to>
      <xdr:col>55</xdr:col>
      <xdr:colOff>50800</xdr:colOff>
      <xdr:row>55</xdr:row>
      <xdr:rowOff>126957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48234</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110113</xdr:rowOff>
    </xdr:from>
    <xdr:to>
      <xdr:col>50</xdr:col>
      <xdr:colOff>165100</xdr:colOff>
      <xdr:row>58</xdr:row>
      <xdr:rowOff>40263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31390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97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68687</xdr:rowOff>
    </xdr:from>
    <xdr:to>
      <xdr:col>46</xdr:col>
      <xdr:colOff>38100</xdr:colOff>
      <xdr:row>57</xdr:row>
      <xdr:rowOff>170287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15364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61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69833</xdr:rowOff>
    </xdr:from>
    <xdr:to>
      <xdr:col>41</xdr:col>
      <xdr:colOff>101600</xdr:colOff>
      <xdr:row>57</xdr:row>
      <xdr:rowOff>171433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162560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127202</xdr:rowOff>
    </xdr:from>
    <xdr:to>
      <xdr:col>36</xdr:col>
      <xdr:colOff>165100</xdr:colOff>
      <xdr:row>57</xdr:row>
      <xdr:rowOff>57352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73879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0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47392</xdr:rowOff>
    </xdr:from>
    <xdr:to>
      <xdr:col>55</xdr:col>
      <xdr:colOff>0</xdr:colOff>
      <xdr:row>75</xdr:row>
      <xdr:rowOff>63639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906142"/>
          <a:ext cx="8382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63639</xdr:rowOff>
    </xdr:from>
    <xdr:to>
      <xdr:col>50</xdr:col>
      <xdr:colOff>114300</xdr:colOff>
      <xdr:row>76</xdr:row>
      <xdr:rowOff>20331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2922389"/>
          <a:ext cx="889000" cy="1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20331</xdr:rowOff>
    </xdr:from>
    <xdr:to>
      <xdr:col>45</xdr:col>
      <xdr:colOff>177800</xdr:colOff>
      <xdr:row>76</xdr:row>
      <xdr:rowOff>100673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3050531"/>
          <a:ext cx="889000" cy="8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100673</xdr:rowOff>
    </xdr:from>
    <xdr:to>
      <xdr:col>41</xdr:col>
      <xdr:colOff>50800</xdr:colOff>
      <xdr:row>77</xdr:row>
      <xdr:rowOff>6507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130873"/>
          <a:ext cx="889000" cy="7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168042</xdr:rowOff>
    </xdr:from>
    <xdr:to>
      <xdr:col>55</xdr:col>
      <xdr:colOff>50800</xdr:colOff>
      <xdr:row>75</xdr:row>
      <xdr:rowOff>98192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8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19469</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270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12839</xdr:rowOff>
    </xdr:from>
    <xdr:to>
      <xdr:col>50</xdr:col>
      <xdr:colOff>165100</xdr:colOff>
      <xdr:row>75</xdr:row>
      <xdr:rowOff>114439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8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130966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6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140981</xdr:rowOff>
    </xdr:from>
    <xdr:to>
      <xdr:col>46</xdr:col>
      <xdr:colOff>38100</xdr:colOff>
      <xdr:row>76</xdr:row>
      <xdr:rowOff>71131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29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87658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7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49873</xdr:rowOff>
    </xdr:from>
    <xdr:to>
      <xdr:col>41</xdr:col>
      <xdr:colOff>101600</xdr:colOff>
      <xdr:row>76</xdr:row>
      <xdr:rowOff>151473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0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142600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127157</xdr:rowOff>
    </xdr:from>
    <xdr:to>
      <xdr:col>36</xdr:col>
      <xdr:colOff>165100</xdr:colOff>
      <xdr:row>77</xdr:row>
      <xdr:rowOff>57307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1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48434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4927</xdr:rowOff>
    </xdr:from>
    <xdr:to>
      <xdr:col>55</xdr:col>
      <xdr:colOff>0</xdr:colOff>
      <xdr:row>98</xdr:row>
      <xdr:rowOff>54056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64127"/>
          <a:ext cx="838200" cy="39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21779</xdr:rowOff>
    </xdr:from>
    <xdr:to>
      <xdr:col>50</xdr:col>
      <xdr:colOff>114300</xdr:colOff>
      <xdr:row>98</xdr:row>
      <xdr:rowOff>54056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823879"/>
          <a:ext cx="8890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126879</xdr:rowOff>
    </xdr:from>
    <xdr:to>
      <xdr:col>45</xdr:col>
      <xdr:colOff>177800</xdr:colOff>
      <xdr:row>98</xdr:row>
      <xdr:rowOff>21779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57529"/>
          <a:ext cx="889000" cy="6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5539</xdr:rowOff>
    </xdr:from>
    <xdr:to>
      <xdr:col>41</xdr:col>
      <xdr:colOff>50800</xdr:colOff>
      <xdr:row>97</xdr:row>
      <xdr:rowOff>126879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36189"/>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125577</xdr:rowOff>
    </xdr:from>
    <xdr:to>
      <xdr:col>55</xdr:col>
      <xdr:colOff>50800</xdr:colOff>
      <xdr:row>96</xdr:row>
      <xdr:rowOff>55727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148454</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6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3256</xdr:rowOff>
    </xdr:from>
    <xdr:to>
      <xdr:col>50</xdr:col>
      <xdr:colOff>165100</xdr:colOff>
      <xdr:row>98</xdr:row>
      <xdr:rowOff>104856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0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95983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9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142429</xdr:rowOff>
    </xdr:from>
    <xdr:to>
      <xdr:col>46</xdr:col>
      <xdr:colOff>38100</xdr:colOff>
      <xdr:row>98</xdr:row>
      <xdr:rowOff>72579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89106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54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76079</xdr:rowOff>
    </xdr:from>
    <xdr:to>
      <xdr:col>41</xdr:col>
      <xdr:colOff>101600</xdr:colOff>
      <xdr:row>98</xdr:row>
      <xdr:rowOff>6229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22756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48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126189</xdr:rowOff>
    </xdr:from>
    <xdr:to>
      <xdr:col>36</xdr:col>
      <xdr:colOff>165100</xdr:colOff>
      <xdr:row>97</xdr:row>
      <xdr:rowOff>56339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72866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36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138145</xdr:rowOff>
    </xdr:from>
    <xdr:to>
      <xdr:col>85</xdr:col>
      <xdr:colOff>127000</xdr:colOff>
      <xdr:row>38</xdr:row>
      <xdr:rowOff>22006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81795"/>
          <a:ext cx="838200" cy="5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19599</xdr:rowOff>
    </xdr:from>
    <xdr:to>
      <xdr:col>81</xdr:col>
      <xdr:colOff>50800</xdr:colOff>
      <xdr:row>38</xdr:row>
      <xdr:rowOff>22006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363249"/>
          <a:ext cx="889000" cy="1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77309</xdr:rowOff>
    </xdr:from>
    <xdr:to>
      <xdr:col>76</xdr:col>
      <xdr:colOff>114300</xdr:colOff>
      <xdr:row>37</xdr:row>
      <xdr:rowOff>19599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078059"/>
          <a:ext cx="889000" cy="28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4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77309</xdr:rowOff>
    </xdr:from>
    <xdr:to>
      <xdr:col>71</xdr:col>
      <xdr:colOff>177800</xdr:colOff>
      <xdr:row>37</xdr:row>
      <xdr:rowOff>109359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078059"/>
          <a:ext cx="889000" cy="37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148657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4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87345</xdr:rowOff>
    </xdr:from>
    <xdr:to>
      <xdr:col>85</xdr:col>
      <xdr:colOff>177800</xdr:colOff>
      <xdr:row>38</xdr:row>
      <xdr:rowOff>17495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19320</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142655</xdr:rowOff>
    </xdr:from>
    <xdr:to>
      <xdr:col>81</xdr:col>
      <xdr:colOff>101600</xdr:colOff>
      <xdr:row>38</xdr:row>
      <xdr:rowOff>72805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63933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579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140249</xdr:rowOff>
    </xdr:from>
    <xdr:to>
      <xdr:col>76</xdr:col>
      <xdr:colOff>165100</xdr:colOff>
      <xdr:row>37</xdr:row>
      <xdr:rowOff>70399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3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86926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0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26509</xdr:rowOff>
    </xdr:from>
    <xdr:to>
      <xdr:col>72</xdr:col>
      <xdr:colOff>38100</xdr:colOff>
      <xdr:row>35</xdr:row>
      <xdr:rowOff>128109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0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144636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58559</xdr:rowOff>
    </xdr:from>
    <xdr:to>
      <xdr:col>67</xdr:col>
      <xdr:colOff>101600</xdr:colOff>
      <xdr:row>37</xdr:row>
      <xdr:rowOff>160159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5236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1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56764</xdr:rowOff>
    </xdr:from>
    <xdr:to>
      <xdr:col>85</xdr:col>
      <xdr:colOff>127000</xdr:colOff>
      <xdr:row>73</xdr:row>
      <xdr:rowOff>132014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572614"/>
          <a:ext cx="838200" cy="7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132014</xdr:rowOff>
    </xdr:from>
    <xdr:to>
      <xdr:col>81</xdr:col>
      <xdr:colOff>50800</xdr:colOff>
      <xdr:row>74</xdr:row>
      <xdr:rowOff>61810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647864"/>
          <a:ext cx="889000" cy="10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61810</xdr:rowOff>
    </xdr:from>
    <xdr:to>
      <xdr:col>76</xdr:col>
      <xdr:colOff>114300</xdr:colOff>
      <xdr:row>75</xdr:row>
      <xdr:rowOff>9255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749110"/>
          <a:ext cx="889000" cy="11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9255</xdr:rowOff>
    </xdr:from>
    <xdr:to>
      <xdr:col>71</xdr:col>
      <xdr:colOff>177800</xdr:colOff>
      <xdr:row>75</xdr:row>
      <xdr:rowOff>22491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68005"/>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5964</xdr:rowOff>
    </xdr:from>
    <xdr:to>
      <xdr:col>85</xdr:col>
      <xdr:colOff>177800</xdr:colOff>
      <xdr:row>73</xdr:row>
      <xdr:rowOff>107564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5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28841</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37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81214</xdr:rowOff>
    </xdr:from>
    <xdr:to>
      <xdr:col>81</xdr:col>
      <xdr:colOff>101600</xdr:colOff>
      <xdr:row>74</xdr:row>
      <xdr:rowOff>11364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27891</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37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11010</xdr:rowOff>
    </xdr:from>
    <xdr:to>
      <xdr:col>76</xdr:col>
      <xdr:colOff>165100</xdr:colOff>
      <xdr:row>74</xdr:row>
      <xdr:rowOff>112610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6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129137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47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129905</xdr:rowOff>
    </xdr:from>
    <xdr:to>
      <xdr:col>72</xdr:col>
      <xdr:colOff>38100</xdr:colOff>
      <xdr:row>75</xdr:row>
      <xdr:rowOff>60055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51182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0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143141</xdr:rowOff>
    </xdr:from>
    <xdr:to>
      <xdr:col>67</xdr:col>
      <xdr:colOff>101600</xdr:colOff>
      <xdr:row>75</xdr:row>
      <xdr:rowOff>73291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64418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2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61407</xdr:rowOff>
    </xdr:from>
    <xdr:to>
      <xdr:col>85</xdr:col>
      <xdr:colOff>127000</xdr:colOff>
      <xdr:row>99</xdr:row>
      <xdr:rowOff>7831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63507"/>
          <a:ext cx="838200" cy="1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116745</xdr:rowOff>
    </xdr:from>
    <xdr:to>
      <xdr:col>81</xdr:col>
      <xdr:colOff>50800</xdr:colOff>
      <xdr:row>99</xdr:row>
      <xdr:rowOff>7831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18845"/>
          <a:ext cx="889000" cy="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89421</xdr:rowOff>
    </xdr:from>
    <xdr:to>
      <xdr:col>76</xdr:col>
      <xdr:colOff>114300</xdr:colOff>
      <xdr:row>98</xdr:row>
      <xdr:rowOff>116745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91521"/>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74595</xdr:rowOff>
    </xdr:from>
    <xdr:to>
      <xdr:col>71</xdr:col>
      <xdr:colOff>177800</xdr:colOff>
      <xdr:row>98</xdr:row>
      <xdr:rowOff>89421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76695"/>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10607</xdr:rowOff>
    </xdr:from>
    <xdr:to>
      <xdr:col>85</xdr:col>
      <xdr:colOff>177800</xdr:colOff>
      <xdr:row>98</xdr:row>
      <xdr:rowOff>112207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33484</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6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128481</xdr:rowOff>
    </xdr:from>
    <xdr:to>
      <xdr:col>81</xdr:col>
      <xdr:colOff>101600</xdr:colOff>
      <xdr:row>99</xdr:row>
      <xdr:rowOff>58631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49758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65945</xdr:rowOff>
    </xdr:from>
    <xdr:to>
      <xdr:col>76</xdr:col>
      <xdr:colOff>165100</xdr:colOff>
      <xdr:row>98</xdr:row>
      <xdr:rowOff>167545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38621</xdr:rowOff>
    </xdr:from>
    <xdr:to>
      <xdr:col>72</xdr:col>
      <xdr:colOff>38100</xdr:colOff>
      <xdr:row>98</xdr:row>
      <xdr:rowOff>140221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23795</xdr:rowOff>
    </xdr:from>
    <xdr:to>
      <xdr:col>67</xdr:col>
      <xdr:colOff>101600</xdr:colOff>
      <xdr:row>98</xdr:row>
      <xdr:rowOff>125395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141922</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660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109231</xdr:rowOff>
    </xdr:from>
    <xdr:to>
      <xdr:col>116</xdr:col>
      <xdr:colOff>63500</xdr:colOff>
      <xdr:row>37</xdr:row>
      <xdr:rowOff>149399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281431"/>
          <a:ext cx="838200" cy="2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115077</xdr:rowOff>
    </xdr:from>
    <xdr:to>
      <xdr:col>111</xdr:col>
      <xdr:colOff>177800</xdr:colOff>
      <xdr:row>37</xdr:row>
      <xdr:rowOff>149399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458727"/>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24873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7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115077</xdr:rowOff>
    </xdr:from>
    <xdr:to>
      <xdr:col>107</xdr:col>
      <xdr:colOff>50800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58727"/>
          <a:ext cx="889000" cy="3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7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58431</xdr:rowOff>
    </xdr:from>
    <xdr:to>
      <xdr:col>116</xdr:col>
      <xdr:colOff>114300</xdr:colOff>
      <xdr:row>36</xdr:row>
      <xdr:rowOff>160031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81308</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98599</xdr:rowOff>
    </xdr:from>
    <xdr:to>
      <xdr:col>112</xdr:col>
      <xdr:colOff>38100</xdr:colOff>
      <xdr:row>38</xdr:row>
      <xdr:rowOff>28749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45276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64277</xdr:rowOff>
    </xdr:from>
    <xdr:to>
      <xdr:col>107</xdr:col>
      <xdr:colOff>101600</xdr:colOff>
      <xdr:row>37</xdr:row>
      <xdr:rowOff>165877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10954</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67111" y="61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159417</xdr:rowOff>
    </xdr:from>
    <xdr:to>
      <xdr:col>116</xdr:col>
      <xdr:colOff>63500</xdr:colOff>
      <xdr:row>58</xdr:row>
      <xdr:rowOff>161417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03517"/>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158617</xdr:rowOff>
    </xdr:from>
    <xdr:to>
      <xdr:col>111</xdr:col>
      <xdr:colOff>177800</xdr:colOff>
      <xdr:row>58</xdr:row>
      <xdr:rowOff>159417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0271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158617</xdr:rowOff>
    </xdr:from>
    <xdr:to>
      <xdr:col>107</xdr:col>
      <xdr:colOff>50800</xdr:colOff>
      <xdr:row>58</xdr:row>
      <xdr:rowOff>162960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0271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162960</xdr:rowOff>
    </xdr:from>
    <xdr:to>
      <xdr:col>102</xdr:col>
      <xdr:colOff>114300</xdr:colOff>
      <xdr:row>58</xdr:row>
      <xdr:rowOff>166408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0706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110617</xdr:rowOff>
    </xdr:from>
    <xdr:to>
      <xdr:col>116</xdr:col>
      <xdr:colOff>114300</xdr:colOff>
      <xdr:row>59</xdr:row>
      <xdr:rowOff>40767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35018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108617</xdr:rowOff>
    </xdr:from>
    <xdr:to>
      <xdr:col>112</xdr:col>
      <xdr:colOff>38100</xdr:colOff>
      <xdr:row>59</xdr:row>
      <xdr:rowOff>38767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29894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107817</xdr:rowOff>
    </xdr:from>
    <xdr:to>
      <xdr:col>107</xdr:col>
      <xdr:colOff>101600</xdr:colOff>
      <xdr:row>59</xdr:row>
      <xdr:rowOff>37967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29094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112160</xdr:rowOff>
    </xdr:from>
    <xdr:to>
      <xdr:col>102</xdr:col>
      <xdr:colOff>165100</xdr:colOff>
      <xdr:row>59</xdr:row>
      <xdr:rowOff>42310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33437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115608</xdr:rowOff>
    </xdr:from>
    <xdr:to>
      <xdr:col>98</xdr:col>
      <xdr:colOff>38100</xdr:colOff>
      <xdr:row>59</xdr:row>
      <xdr:rowOff>45758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36885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54521</xdr:rowOff>
    </xdr:from>
    <xdr:to>
      <xdr:col>116</xdr:col>
      <xdr:colOff>63500</xdr:colOff>
      <xdr:row>75</xdr:row>
      <xdr:rowOff>105918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13271"/>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105918</xdr:rowOff>
    </xdr:from>
    <xdr:to>
      <xdr:col>111</xdr:col>
      <xdr:colOff>177800</xdr:colOff>
      <xdr:row>75</xdr:row>
      <xdr:rowOff>106058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64668"/>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106058</xdr:rowOff>
    </xdr:from>
    <xdr:to>
      <xdr:col>107</xdr:col>
      <xdr:colOff>50800</xdr:colOff>
      <xdr:row>75</xdr:row>
      <xdr:rowOff>124409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64808"/>
          <a:ext cx="889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49060</xdr:rowOff>
    </xdr:from>
    <xdr:to>
      <xdr:col>102</xdr:col>
      <xdr:colOff>114300</xdr:colOff>
      <xdr:row>75</xdr:row>
      <xdr:rowOff>124409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07810"/>
          <a:ext cx="889000" cy="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3721</xdr:rowOff>
    </xdr:from>
    <xdr:to>
      <xdr:col>116</xdr:col>
      <xdr:colOff>114300</xdr:colOff>
      <xdr:row>75</xdr:row>
      <xdr:rowOff>105321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26598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55118</xdr:rowOff>
    </xdr:from>
    <xdr:to>
      <xdr:col>112</xdr:col>
      <xdr:colOff>38100</xdr:colOff>
      <xdr:row>75</xdr:row>
      <xdr:rowOff>156719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13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147845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55258</xdr:rowOff>
    </xdr:from>
    <xdr:to>
      <xdr:col>107</xdr:col>
      <xdr:colOff>101600</xdr:colOff>
      <xdr:row>75</xdr:row>
      <xdr:rowOff>156859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14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147984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73609</xdr:rowOff>
    </xdr:from>
    <xdr:to>
      <xdr:col>102</xdr:col>
      <xdr:colOff>165100</xdr:colOff>
      <xdr:row>76</xdr:row>
      <xdr:rowOff>3759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166336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169710</xdr:rowOff>
    </xdr:from>
    <xdr:to>
      <xdr:col>98</xdr:col>
      <xdr:colOff>38100</xdr:colOff>
      <xdr:row>75</xdr:row>
      <xdr:rowOff>99860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116387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人件費においては、会計年度任用職員制度のスタートにより報酬が増となっており、住民一人当たりのコストは前年度比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20,504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154,038</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円となったところであり、類似団体と比較して</a:t>
          </a:r>
          <a:r>
            <a:rPr kumimoji="1" lang="en-US" altLang="ja-JP" sz="1300">
              <a:latin typeface="ＭＳ Ｐゴシック" panose="020B0600070205080204" pitchFamily="50" charset="-128"/>
              <a:ea typeface="ＭＳ Ｐゴシック" panose="020B0600070205080204" pitchFamily="50" charset="-128"/>
            </a:rPr>
            <a:t>2,027</a:t>
          </a:r>
          <a:r>
            <a:rPr kumimoji="1" lang="ja-JP" altLang="en-US" sz="1300">
              <a:latin typeface="ＭＳ Ｐゴシック" panose="020B0600070205080204" pitchFamily="50" charset="-128"/>
              <a:ea typeface="ＭＳ Ｐゴシック" panose="020B0600070205080204" pitchFamily="50" charset="-128"/>
            </a:rPr>
            <a:t>円下回る水準となった。</a:t>
          </a:r>
        </a:p>
        <a:p>
          <a:r>
            <a:rPr kumimoji="1" lang="ja-JP" altLang="en-US" sz="1300">
              <a:latin typeface="ＭＳ Ｐゴシック" panose="020B0600070205080204" pitchFamily="50" charset="-128"/>
              <a:ea typeface="ＭＳ Ｐゴシック" panose="020B0600070205080204" pitchFamily="50" charset="-128"/>
            </a:rPr>
            <a:t>　物件費においては、会計年度任用職員制度のスタートにより賃金が皆減となったことに伴う減となり、住民一人当たりのコストは類似団体平均を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9,073</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143,980</a:t>
          </a:r>
          <a:r>
            <a:rPr kumimoji="1" lang="ja-JP" altLang="en-US" sz="1300">
              <a:latin typeface="ＭＳ Ｐゴシック" panose="020B0600070205080204" pitchFamily="50" charset="-128"/>
              <a:ea typeface="ＭＳ Ｐゴシック" panose="020B0600070205080204" pitchFamily="50" charset="-128"/>
            </a:rPr>
            <a:t>円となった。経常的物件費の抑制に向け、事務事業の効率化を図り、物件費全般の削減に努めていく必要がある。</a:t>
          </a:r>
        </a:p>
        <a:p>
          <a:r>
            <a:rPr kumimoji="1" lang="ja-JP" altLang="en-US" sz="1300">
              <a:latin typeface="ＭＳ Ｐゴシック" panose="020B0600070205080204" pitchFamily="50" charset="-128"/>
              <a:ea typeface="ＭＳ Ｐゴシック" panose="020B0600070205080204" pitchFamily="50" charset="-128"/>
            </a:rPr>
            <a:t>　補助費においては、特別定額給付金事業やプレミアム付商品券事業、感染症対策等支援事業等の皆増により増となっており、住民一人当たりのコストが前年度比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77,608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293,227</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円となったところであり、類似団体と比較して</a:t>
          </a:r>
          <a:r>
            <a:rPr kumimoji="1" lang="en-US" altLang="ja-JP" sz="1300">
              <a:latin typeface="ＭＳ Ｐゴシック" panose="020B0600070205080204" pitchFamily="50" charset="-128"/>
              <a:ea typeface="ＭＳ Ｐゴシック" panose="020B0600070205080204" pitchFamily="50" charset="-128"/>
            </a:rPr>
            <a:t>14,502</a:t>
          </a:r>
          <a:r>
            <a:rPr kumimoji="1" lang="ja-JP" altLang="en-US" sz="1300">
              <a:latin typeface="ＭＳ Ｐゴシック" panose="020B0600070205080204" pitchFamily="50" charset="-128"/>
              <a:ea typeface="ＭＳ Ｐゴシック" panose="020B0600070205080204" pitchFamily="50" charset="-128"/>
            </a:rPr>
            <a:t>円上回る水準となった。町立病院運営に係る補助金などにより引き続き補助費が高い水準で推移する見込みであり、経費の増嵩抑制を図ることが必要である。　</a:t>
          </a:r>
        </a:p>
        <a:p>
          <a:r>
            <a:rPr kumimoji="1" lang="ja-JP" altLang="en-US" sz="1300">
              <a:latin typeface="ＭＳ Ｐゴシック" panose="020B0600070205080204" pitchFamily="50" charset="-128"/>
              <a:ea typeface="ＭＳ Ｐゴシック" panose="020B0600070205080204" pitchFamily="50" charset="-128"/>
            </a:rPr>
            <a:t>　公債費においては、元金償還分（任意繰上償還含む）が</a:t>
          </a:r>
          <a:r>
            <a:rPr kumimoji="1" lang="en-US" altLang="ja-JP" sz="1300">
              <a:latin typeface="ＭＳ Ｐゴシック" panose="020B0600070205080204" pitchFamily="50" charset="-128"/>
              <a:ea typeface="ＭＳ Ｐゴシック" panose="020B0600070205080204" pitchFamily="50" charset="-128"/>
            </a:rPr>
            <a:t>66,254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％）の増となったことなどにより、住民一人当たりのコストは類似団体平均を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33,362</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144,512</a:t>
          </a:r>
          <a:r>
            <a:rPr kumimoji="1" lang="ja-JP" altLang="en-US" sz="1300">
              <a:latin typeface="ＭＳ Ｐゴシック" panose="020B0600070205080204" pitchFamily="50" charset="-128"/>
              <a:ea typeface="ＭＳ Ｐゴシック" panose="020B0600070205080204" pitchFamily="50" charset="-128"/>
            </a:rPr>
            <a:t>円となった。</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していく推計となっていることから、引き続き事業の選択と集中により、将来世代に過度な財政負担を強いることが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5,874
5,849
434.96
9,668,984
8,874,090
577,348
3,976,970
8,652,395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63881</xdr:rowOff>
    </xdr:from>
    <xdr:to>
      <xdr:col>24</xdr:col>
      <xdr:colOff>63500</xdr:colOff>
      <xdr:row>35</xdr:row>
      <xdr:rowOff>132969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4631"/>
          <a:ext cx="838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132969</xdr:rowOff>
    </xdr:from>
    <xdr:to>
      <xdr:col>19</xdr:col>
      <xdr:colOff>177800</xdr:colOff>
      <xdr:row>36</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3719"/>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134366</xdr:rowOff>
    </xdr:from>
    <xdr:to>
      <xdr:col>15</xdr:col>
      <xdr:colOff>50800</xdr:colOff>
      <xdr:row>36</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51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125603</xdr:rowOff>
    </xdr:from>
    <xdr:to>
      <xdr:col>10</xdr:col>
      <xdr:colOff>114300</xdr:colOff>
      <xdr:row>35</xdr:row>
      <xdr:rowOff>134366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635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13081</xdr:rowOff>
    </xdr:from>
    <xdr:to>
      <xdr:col>24</xdr:col>
      <xdr:colOff>114300</xdr:colOff>
      <xdr:row>35</xdr:row>
      <xdr:rowOff>114681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35958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82169</xdr:rowOff>
    </xdr:from>
    <xdr:to>
      <xdr:col>20</xdr:col>
      <xdr:colOff>38100</xdr:colOff>
      <xdr:row>36</xdr:row>
      <xdr:rowOff>12319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28846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127000</xdr:rowOff>
    </xdr:from>
    <xdr:to>
      <xdr:col>15</xdr:col>
      <xdr:colOff>101600</xdr:colOff>
      <xdr:row>36</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83566</xdr:rowOff>
    </xdr:from>
    <xdr:to>
      <xdr:col>10</xdr:col>
      <xdr:colOff>165100</xdr:colOff>
      <xdr:row>36</xdr:row>
      <xdr:rowOff>13716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30243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74803</xdr:rowOff>
    </xdr:from>
    <xdr:to>
      <xdr:col>6</xdr:col>
      <xdr:colOff>38100</xdr:colOff>
      <xdr:row>36</xdr:row>
      <xdr:rowOff>4953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21480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111382</xdr:rowOff>
    </xdr:from>
    <xdr:to>
      <xdr:col>24</xdr:col>
      <xdr:colOff>63500</xdr:colOff>
      <xdr:row>58</xdr:row>
      <xdr:rowOff>87897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2582"/>
          <a:ext cx="838200" cy="3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64097</xdr:rowOff>
    </xdr:from>
    <xdr:to>
      <xdr:col>19</xdr:col>
      <xdr:colOff>177800</xdr:colOff>
      <xdr:row>58</xdr:row>
      <xdr:rowOff>87897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8197"/>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46992</xdr:rowOff>
    </xdr:from>
    <xdr:to>
      <xdr:col>15</xdr:col>
      <xdr:colOff>50800</xdr:colOff>
      <xdr:row>58</xdr:row>
      <xdr:rowOff>64097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1092"/>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40470</xdr:rowOff>
    </xdr:from>
    <xdr:to>
      <xdr:col>10</xdr:col>
      <xdr:colOff>114300</xdr:colOff>
      <xdr:row>58</xdr:row>
      <xdr:rowOff>46992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84570"/>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60582</xdr:rowOff>
    </xdr:from>
    <xdr:to>
      <xdr:col>24</xdr:col>
      <xdr:colOff>114300</xdr:colOff>
      <xdr:row>56</xdr:row>
      <xdr:rowOff>162182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83459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37097</xdr:rowOff>
    </xdr:from>
    <xdr:to>
      <xdr:col>20</xdr:col>
      <xdr:colOff>38100</xdr:colOff>
      <xdr:row>58</xdr:row>
      <xdr:rowOff>138697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129824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13297</xdr:rowOff>
    </xdr:from>
    <xdr:to>
      <xdr:col>15</xdr:col>
      <xdr:colOff>101600</xdr:colOff>
      <xdr:row>58</xdr:row>
      <xdr:rowOff>114897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131424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3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167642</xdr:rowOff>
    </xdr:from>
    <xdr:to>
      <xdr:col>10</xdr:col>
      <xdr:colOff>165100</xdr:colOff>
      <xdr:row>58</xdr:row>
      <xdr:rowOff>97792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114319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161120</xdr:rowOff>
    </xdr:from>
    <xdr:to>
      <xdr:col>6</xdr:col>
      <xdr:colOff>38100</xdr:colOff>
      <xdr:row>58</xdr:row>
      <xdr:rowOff>91270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107797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25698</xdr:rowOff>
    </xdr:from>
    <xdr:to>
      <xdr:col>24</xdr:col>
      <xdr:colOff>63500</xdr:colOff>
      <xdr:row>76</xdr:row>
      <xdr:rowOff>49178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5898"/>
          <a:ext cx="8382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49178</xdr:rowOff>
    </xdr:from>
    <xdr:to>
      <xdr:col>19</xdr:col>
      <xdr:colOff>177800</xdr:colOff>
      <xdr:row>76</xdr:row>
      <xdr:rowOff>64289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7937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49367</xdr:rowOff>
    </xdr:from>
    <xdr:to>
      <xdr:col>15</xdr:col>
      <xdr:colOff>50800</xdr:colOff>
      <xdr:row>76</xdr:row>
      <xdr:rowOff>64289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36667"/>
          <a:ext cx="889000" cy="35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49367</xdr:rowOff>
    </xdr:from>
    <xdr:to>
      <xdr:col>10</xdr:col>
      <xdr:colOff>114300</xdr:colOff>
      <xdr:row>74</xdr:row>
      <xdr:rowOff>103677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3666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146348</xdr:rowOff>
    </xdr:from>
    <xdr:to>
      <xdr:col>24</xdr:col>
      <xdr:colOff>114300</xdr:colOff>
      <xdr:row>76</xdr:row>
      <xdr:rowOff>76498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169828</xdr:rowOff>
    </xdr:from>
    <xdr:to>
      <xdr:col>20</xdr:col>
      <xdr:colOff>38100</xdr:colOff>
      <xdr:row>76</xdr:row>
      <xdr:rowOff>99978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116506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13489</xdr:rowOff>
    </xdr:from>
    <xdr:to>
      <xdr:col>15</xdr:col>
      <xdr:colOff>101600</xdr:colOff>
      <xdr:row>76</xdr:row>
      <xdr:rowOff>115089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131616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1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170017</xdr:rowOff>
    </xdr:from>
    <xdr:to>
      <xdr:col>10</xdr:col>
      <xdr:colOff>165100</xdr:colOff>
      <xdr:row>74</xdr:row>
      <xdr:rowOff>100167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116694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52877</xdr:rowOff>
    </xdr:from>
    <xdr:to>
      <xdr:col>6</xdr:col>
      <xdr:colOff>38100</xdr:colOff>
      <xdr:row>74</xdr:row>
      <xdr:rowOff>154477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171004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59886</xdr:rowOff>
    </xdr:from>
    <xdr:to>
      <xdr:col>24</xdr:col>
      <xdr:colOff>63500</xdr:colOff>
      <xdr:row>95</xdr:row>
      <xdr:rowOff>110389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47636"/>
          <a:ext cx="838200" cy="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110389</xdr:rowOff>
    </xdr:from>
    <xdr:to>
      <xdr:col>19</xdr:col>
      <xdr:colOff>177800</xdr:colOff>
      <xdr:row>95</xdr:row>
      <xdr:rowOff>141593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9813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167320</xdr:rowOff>
    </xdr:from>
    <xdr:to>
      <xdr:col>15</xdr:col>
      <xdr:colOff>50800</xdr:colOff>
      <xdr:row>95</xdr:row>
      <xdr:rowOff>141593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112170"/>
          <a:ext cx="889000" cy="3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167320</xdr:rowOff>
    </xdr:from>
    <xdr:to>
      <xdr:col>10</xdr:col>
      <xdr:colOff>114300</xdr:colOff>
      <xdr:row>95</xdr:row>
      <xdr:rowOff>118751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112170"/>
          <a:ext cx="889000" cy="2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9086</xdr:rowOff>
    </xdr:from>
    <xdr:to>
      <xdr:col>24</xdr:col>
      <xdr:colOff>114300</xdr:colOff>
      <xdr:row>95</xdr:row>
      <xdr:rowOff>110686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31963</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59589</xdr:rowOff>
    </xdr:from>
    <xdr:to>
      <xdr:col>20</xdr:col>
      <xdr:colOff>38100</xdr:colOff>
      <xdr:row>95</xdr:row>
      <xdr:rowOff>161189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6266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2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90793</xdr:rowOff>
    </xdr:from>
    <xdr:to>
      <xdr:col>15</xdr:col>
      <xdr:colOff>101600</xdr:colOff>
      <xdr:row>96</xdr:row>
      <xdr:rowOff>20943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37470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116520</xdr:rowOff>
    </xdr:from>
    <xdr:to>
      <xdr:col>10</xdr:col>
      <xdr:colOff>165100</xdr:colOff>
      <xdr:row>94</xdr:row>
      <xdr:rowOff>46670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0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63197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83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67951</xdr:rowOff>
    </xdr:from>
    <xdr:to>
      <xdr:col>6</xdr:col>
      <xdr:colOff>38100</xdr:colOff>
      <xdr:row>95</xdr:row>
      <xdr:rowOff>169551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14628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3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121412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607812"/>
          <a:ext cx="1270" cy="112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68089</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3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121412</xdr:rowOff>
    </xdr:from>
    <xdr:to>
      <xdr:col>55</xdr:col>
      <xdr:colOff>88900</xdr:colOff>
      <xdr:row>32</xdr:row>
      <xdr:rowOff>121412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6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117221</xdr:rowOff>
    </xdr:from>
    <xdr:to>
      <xdr:col>55</xdr:col>
      <xdr:colOff>0</xdr:colOff>
      <xdr:row>35</xdr:row>
      <xdr:rowOff>132461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5775071"/>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159148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0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9271</xdr:rowOff>
    </xdr:from>
    <xdr:to>
      <xdr:col>55</xdr:col>
      <xdr:colOff>50800</xdr:colOff>
      <xdr:row>38</xdr:row>
      <xdr:rowOff>110871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122555</xdr:rowOff>
    </xdr:from>
    <xdr:to>
      <xdr:col>50</xdr:col>
      <xdr:colOff>114300</xdr:colOff>
      <xdr:row>33</xdr:row>
      <xdr:rowOff>117221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608955"/>
          <a:ext cx="889000" cy="1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143383</xdr:rowOff>
    </xdr:from>
    <xdr:to>
      <xdr:col>50</xdr:col>
      <xdr:colOff>165100</xdr:colOff>
      <xdr:row>38</xdr:row>
      <xdr:rowOff>73533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64660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103124</xdr:rowOff>
    </xdr:from>
    <xdr:to>
      <xdr:col>45</xdr:col>
      <xdr:colOff>177800</xdr:colOff>
      <xdr:row>32</xdr:row>
      <xdr:rowOff>122555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418074"/>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137287</xdr:rowOff>
    </xdr:from>
    <xdr:to>
      <xdr:col>46</xdr:col>
      <xdr:colOff>38100</xdr:colOff>
      <xdr:row>38</xdr:row>
      <xdr:rowOff>67437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58564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103124</xdr:rowOff>
    </xdr:from>
    <xdr:to>
      <xdr:col>41</xdr:col>
      <xdr:colOff>50800</xdr:colOff>
      <xdr:row>33</xdr:row>
      <xdr:rowOff>162179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418074"/>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116332</xdr:rowOff>
    </xdr:from>
    <xdr:to>
      <xdr:col>41</xdr:col>
      <xdr:colOff>101600</xdr:colOff>
      <xdr:row>38</xdr:row>
      <xdr:rowOff>46482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153289</xdr:rowOff>
    </xdr:from>
    <xdr:to>
      <xdr:col>36</xdr:col>
      <xdr:colOff>165100</xdr:colOff>
      <xdr:row>38</xdr:row>
      <xdr:rowOff>83439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74566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81661</xdr:rowOff>
    </xdr:from>
    <xdr:to>
      <xdr:col>55</xdr:col>
      <xdr:colOff>50800</xdr:colOff>
      <xdr:row>36</xdr:row>
      <xdr:rowOff>11811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104538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93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66421</xdr:rowOff>
    </xdr:from>
    <xdr:to>
      <xdr:col>50</xdr:col>
      <xdr:colOff>165100</xdr:colOff>
      <xdr:row>33</xdr:row>
      <xdr:rowOff>168021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13098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71755</xdr:rowOff>
    </xdr:from>
    <xdr:to>
      <xdr:col>46</xdr:col>
      <xdr:colOff>38100</xdr:colOff>
      <xdr:row>33</xdr:row>
      <xdr:rowOff>1905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18432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3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52324</xdr:rowOff>
    </xdr:from>
    <xdr:to>
      <xdr:col>41</xdr:col>
      <xdr:colOff>101600</xdr:colOff>
      <xdr:row>31</xdr:row>
      <xdr:rowOff>153924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3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170451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1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111379</xdr:rowOff>
    </xdr:from>
    <xdr:to>
      <xdr:col>36</xdr:col>
      <xdr:colOff>165100</xdr:colOff>
      <xdr:row>34</xdr:row>
      <xdr:rowOff>41529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7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58056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54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4469</xdr:rowOff>
    </xdr:from>
    <xdr:to>
      <xdr:col>55</xdr:col>
      <xdr:colOff>0</xdr:colOff>
      <xdr:row>55</xdr:row>
      <xdr:rowOff>149539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434219"/>
          <a:ext cx="838200" cy="14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149539</xdr:rowOff>
    </xdr:from>
    <xdr:to>
      <xdr:col>50</xdr:col>
      <xdr:colOff>114300</xdr:colOff>
      <xdr:row>56</xdr:row>
      <xdr:rowOff>120456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79289"/>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42501</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120456</xdr:rowOff>
    </xdr:from>
    <xdr:to>
      <xdr:col>45</xdr:col>
      <xdr:colOff>177800</xdr:colOff>
      <xdr:row>57</xdr:row>
      <xdr:rowOff>31252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721656"/>
          <a:ext cx="889000" cy="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131617</xdr:rowOff>
    </xdr:from>
    <xdr:to>
      <xdr:col>41</xdr:col>
      <xdr:colOff>50800</xdr:colOff>
      <xdr:row>57</xdr:row>
      <xdr:rowOff>31252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32817"/>
          <a:ext cx="889000" cy="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125119</xdr:rowOff>
    </xdr:from>
    <xdr:to>
      <xdr:col>55</xdr:col>
      <xdr:colOff>50800</xdr:colOff>
      <xdr:row>55</xdr:row>
      <xdr:rowOff>55269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147996</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3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98739</xdr:rowOff>
    </xdr:from>
    <xdr:to>
      <xdr:col>50</xdr:col>
      <xdr:colOff>165100</xdr:colOff>
      <xdr:row>56</xdr:row>
      <xdr:rowOff>28889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45416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3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69656</xdr:rowOff>
    </xdr:from>
    <xdr:to>
      <xdr:col>46</xdr:col>
      <xdr:colOff>38100</xdr:colOff>
      <xdr:row>56</xdr:row>
      <xdr:rowOff>171256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76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151902</xdr:rowOff>
    </xdr:from>
    <xdr:to>
      <xdr:col>41</xdr:col>
      <xdr:colOff>101600</xdr:colOff>
      <xdr:row>57</xdr:row>
      <xdr:rowOff>82052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5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73179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80817</xdr:rowOff>
    </xdr:from>
    <xdr:to>
      <xdr:col>36</xdr:col>
      <xdr:colOff>165100</xdr:colOff>
      <xdr:row>57</xdr:row>
      <xdr:rowOff>10967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53161</xdr:rowOff>
    </xdr:from>
    <xdr:to>
      <xdr:col>55</xdr:col>
      <xdr:colOff>0</xdr:colOff>
      <xdr:row>78</xdr:row>
      <xdr:rowOff>4158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54811"/>
          <a:ext cx="838200" cy="1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46541</xdr:rowOff>
    </xdr:from>
    <xdr:to>
      <xdr:col>50</xdr:col>
      <xdr:colOff>114300</xdr:colOff>
      <xdr:row>78</xdr:row>
      <xdr:rowOff>4158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076741"/>
          <a:ext cx="889000" cy="30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46541</xdr:rowOff>
    </xdr:from>
    <xdr:to>
      <xdr:col>45</xdr:col>
      <xdr:colOff>177800</xdr:colOff>
      <xdr:row>77</xdr:row>
      <xdr:rowOff>18250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076741"/>
          <a:ext cx="889000" cy="1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18250</xdr:rowOff>
    </xdr:from>
    <xdr:to>
      <xdr:col>41</xdr:col>
      <xdr:colOff>50800</xdr:colOff>
      <xdr:row>77</xdr:row>
      <xdr:rowOff>51643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19900"/>
          <a:ext cx="889000" cy="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2361</xdr:rowOff>
    </xdr:from>
    <xdr:to>
      <xdr:col>55</xdr:col>
      <xdr:colOff>50800</xdr:colOff>
      <xdr:row>77</xdr:row>
      <xdr:rowOff>103961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152238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124808</xdr:rowOff>
    </xdr:from>
    <xdr:to>
      <xdr:col>50</xdr:col>
      <xdr:colOff>165100</xdr:colOff>
      <xdr:row>78</xdr:row>
      <xdr:rowOff>54958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46085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167191</xdr:rowOff>
    </xdr:from>
    <xdr:to>
      <xdr:col>46</xdr:col>
      <xdr:colOff>38100</xdr:colOff>
      <xdr:row>76</xdr:row>
      <xdr:rowOff>97341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113868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138900</xdr:rowOff>
    </xdr:from>
    <xdr:to>
      <xdr:col>41</xdr:col>
      <xdr:colOff>101600</xdr:colOff>
      <xdr:row>77</xdr:row>
      <xdr:rowOff>69050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85576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xdr:rowOff>
    </xdr:from>
    <xdr:to>
      <xdr:col>36</xdr:col>
      <xdr:colOff>165100</xdr:colOff>
      <xdr:row>77</xdr:row>
      <xdr:rowOff>102443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97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154124</xdr:rowOff>
    </xdr:from>
    <xdr:to>
      <xdr:col>55</xdr:col>
      <xdr:colOff>0</xdr:colOff>
      <xdr:row>96</xdr:row>
      <xdr:rowOff>34626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441874"/>
          <a:ext cx="838200" cy="5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34626</xdr:rowOff>
    </xdr:from>
    <xdr:to>
      <xdr:col>50</xdr:col>
      <xdr:colOff>114300</xdr:colOff>
      <xdr:row>96</xdr:row>
      <xdr:rowOff>45000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493826"/>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45000</xdr:rowOff>
    </xdr:from>
    <xdr:to>
      <xdr:col>45</xdr:col>
      <xdr:colOff>177800</xdr:colOff>
      <xdr:row>97</xdr:row>
      <xdr:rowOff>61702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504200"/>
          <a:ext cx="889000" cy="18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32803</xdr:rowOff>
    </xdr:from>
    <xdr:to>
      <xdr:col>41</xdr:col>
      <xdr:colOff>50800</xdr:colOff>
      <xdr:row>97</xdr:row>
      <xdr:rowOff>61702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663453"/>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103324</xdr:rowOff>
    </xdr:from>
    <xdr:to>
      <xdr:col>55</xdr:col>
      <xdr:colOff>50800</xdr:colOff>
      <xdr:row>96</xdr:row>
      <xdr:rowOff>33474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3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126201</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24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155276</xdr:rowOff>
    </xdr:from>
    <xdr:to>
      <xdr:col>50</xdr:col>
      <xdr:colOff>165100</xdr:colOff>
      <xdr:row>96</xdr:row>
      <xdr:rowOff>85426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165650</xdr:rowOff>
    </xdr:from>
    <xdr:to>
      <xdr:col>46</xdr:col>
      <xdr:colOff>38100</xdr:colOff>
      <xdr:row>96</xdr:row>
      <xdr:rowOff>95800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5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86927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10902</xdr:rowOff>
    </xdr:from>
    <xdr:to>
      <xdr:col>41</xdr:col>
      <xdr:colOff>101600</xdr:colOff>
      <xdr:row>97</xdr:row>
      <xdr:rowOff>112502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103629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153453</xdr:rowOff>
    </xdr:from>
    <xdr:to>
      <xdr:col>36</xdr:col>
      <xdr:colOff>165100</xdr:colOff>
      <xdr:row>97</xdr:row>
      <xdr:rowOff>83603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74730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49750</xdr:rowOff>
    </xdr:from>
    <xdr:to>
      <xdr:col>85</xdr:col>
      <xdr:colOff>127000</xdr:colOff>
      <xdr:row>37</xdr:row>
      <xdr:rowOff>58136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393400"/>
          <a:ext cx="838200" cy="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58136</xdr:rowOff>
    </xdr:from>
    <xdr:to>
      <xdr:col>81</xdr:col>
      <xdr:colOff>50800</xdr:colOff>
      <xdr:row>37</xdr:row>
      <xdr:rowOff>67453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401786"/>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67453</xdr:rowOff>
    </xdr:from>
    <xdr:to>
      <xdr:col>76</xdr:col>
      <xdr:colOff>114300</xdr:colOff>
      <xdr:row>37</xdr:row>
      <xdr:rowOff>116044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411103"/>
          <a:ext cx="889000" cy="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77169</xdr:rowOff>
    </xdr:from>
    <xdr:to>
      <xdr:col>71</xdr:col>
      <xdr:colOff>177800</xdr:colOff>
      <xdr:row>37</xdr:row>
      <xdr:rowOff>116044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420819"/>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170400</xdr:rowOff>
    </xdr:from>
    <xdr:to>
      <xdr:col>85</xdr:col>
      <xdr:colOff>177800</xdr:colOff>
      <xdr:row>37</xdr:row>
      <xdr:rowOff>100550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3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21827</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1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7336</xdr:rowOff>
    </xdr:from>
    <xdr:to>
      <xdr:col>81</xdr:col>
      <xdr:colOff>101600</xdr:colOff>
      <xdr:row>37</xdr:row>
      <xdr:rowOff>108936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3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125463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16653</xdr:rowOff>
    </xdr:from>
    <xdr:to>
      <xdr:col>76</xdr:col>
      <xdr:colOff>165100</xdr:colOff>
      <xdr:row>37</xdr:row>
      <xdr:rowOff>118253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3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134780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65244</xdr:rowOff>
    </xdr:from>
    <xdr:to>
      <xdr:col>72</xdr:col>
      <xdr:colOff>38100</xdr:colOff>
      <xdr:row>37</xdr:row>
      <xdr:rowOff>166844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8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26369</xdr:rowOff>
    </xdr:from>
    <xdr:to>
      <xdr:col>67</xdr:col>
      <xdr:colOff>101600</xdr:colOff>
      <xdr:row>37</xdr:row>
      <xdr:rowOff>127969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3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144496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4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77228</xdr:rowOff>
    </xdr:from>
    <xdr:to>
      <xdr:col>85</xdr:col>
      <xdr:colOff>127000</xdr:colOff>
      <xdr:row>56</xdr:row>
      <xdr:rowOff>96462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506978"/>
          <a:ext cx="838200" cy="19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77228</xdr:rowOff>
    </xdr:from>
    <xdr:to>
      <xdr:col>81</xdr:col>
      <xdr:colOff>50800</xdr:colOff>
      <xdr:row>56</xdr:row>
      <xdr:rowOff>30420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506978"/>
          <a:ext cx="889000" cy="1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30420</xdr:rowOff>
    </xdr:from>
    <xdr:to>
      <xdr:col>76</xdr:col>
      <xdr:colOff>114300</xdr:colOff>
      <xdr:row>56</xdr:row>
      <xdr:rowOff>93312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9631620"/>
          <a:ext cx="889000" cy="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102772</xdr:rowOff>
    </xdr:from>
    <xdr:to>
      <xdr:col>71</xdr:col>
      <xdr:colOff>177800</xdr:colOff>
      <xdr:row>56</xdr:row>
      <xdr:rowOff>93312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814300" y="9361072"/>
          <a:ext cx="889000" cy="3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45662</xdr:rowOff>
    </xdr:from>
    <xdr:to>
      <xdr:col>85</xdr:col>
      <xdr:colOff>177800</xdr:colOff>
      <xdr:row>56</xdr:row>
      <xdr:rowOff>147262</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6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24089</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6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26428</xdr:rowOff>
    </xdr:from>
    <xdr:to>
      <xdr:col>81</xdr:col>
      <xdr:colOff>101600</xdr:colOff>
      <xdr:row>55</xdr:row>
      <xdr:rowOff>128028</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4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144555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23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151070</xdr:rowOff>
    </xdr:from>
    <xdr:to>
      <xdr:col>76</xdr:col>
      <xdr:colOff>165100</xdr:colOff>
      <xdr:row>56</xdr:row>
      <xdr:rowOff>81220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5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97747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42512</xdr:rowOff>
    </xdr:from>
    <xdr:to>
      <xdr:col>72</xdr:col>
      <xdr:colOff>38100</xdr:colOff>
      <xdr:row>56</xdr:row>
      <xdr:rowOff>144112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6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135239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51972</xdr:rowOff>
    </xdr:from>
    <xdr:to>
      <xdr:col>67</xdr:col>
      <xdr:colOff>101600</xdr:colOff>
      <xdr:row>54</xdr:row>
      <xdr:rowOff>153572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3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170099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08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138145</xdr:rowOff>
    </xdr:from>
    <xdr:to>
      <xdr:col>85</xdr:col>
      <xdr:colOff>127000</xdr:colOff>
      <xdr:row>78</xdr:row>
      <xdr:rowOff>22005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5481300" y="13339795"/>
          <a:ext cx="838200" cy="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19599</xdr:rowOff>
    </xdr:from>
    <xdr:to>
      <xdr:col>81</xdr:col>
      <xdr:colOff>50800</xdr:colOff>
      <xdr:row>78</xdr:row>
      <xdr:rowOff>22005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221249"/>
          <a:ext cx="889000" cy="1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77309</xdr:rowOff>
    </xdr:from>
    <xdr:to>
      <xdr:col>76</xdr:col>
      <xdr:colOff>114300</xdr:colOff>
      <xdr:row>77</xdr:row>
      <xdr:rowOff>19599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2936059"/>
          <a:ext cx="889000" cy="28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147863</xdr:rowOff>
    </xdr:from>
    <xdr:ext cx="534377"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25111" y="133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77309</xdr:rowOff>
    </xdr:from>
    <xdr:to>
      <xdr:col>71</xdr:col>
      <xdr:colOff>177800</xdr:colOff>
      <xdr:row>77</xdr:row>
      <xdr:rowOff>109359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2936059"/>
          <a:ext cx="889000" cy="37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148657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36111" y="133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87345</xdr:rowOff>
    </xdr:from>
    <xdr:to>
      <xdr:col>85</xdr:col>
      <xdr:colOff>177800</xdr:colOff>
      <xdr:row>78</xdr:row>
      <xdr:rowOff>17495</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19303</xdr:rowOff>
    </xdr:from>
    <xdr:ext cx="534377"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2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142655</xdr:rowOff>
    </xdr:from>
    <xdr:to>
      <xdr:col>81</xdr:col>
      <xdr:colOff>101600</xdr:colOff>
      <xdr:row>78</xdr:row>
      <xdr:rowOff>72805</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3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63932</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437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140249</xdr:rowOff>
    </xdr:from>
    <xdr:to>
      <xdr:col>76</xdr:col>
      <xdr:colOff>165100</xdr:colOff>
      <xdr:row>77</xdr:row>
      <xdr:rowOff>70399</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1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86927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29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26509</xdr:rowOff>
    </xdr:from>
    <xdr:to>
      <xdr:col>72</xdr:col>
      <xdr:colOff>38100</xdr:colOff>
      <xdr:row>75</xdr:row>
      <xdr:rowOff>128109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28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144636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6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58559</xdr:rowOff>
    </xdr:from>
    <xdr:to>
      <xdr:col>67</xdr:col>
      <xdr:colOff>101600</xdr:colOff>
      <xdr:row>77</xdr:row>
      <xdr:rowOff>160159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2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5236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3" name="公債費最小値テキスト">
          <a:extLst>
            <a:ext uri="{FF2B5EF4-FFF2-40B4-BE49-F238E27FC236}">
              <a16:creationId xmlns:a16="http://schemas.microsoft.com/office/drawing/2014/main" id="{00000000-0008-0000-0700-000097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5" name="公債費最大値テキスト">
          <a:extLst>
            <a:ext uri="{FF2B5EF4-FFF2-40B4-BE49-F238E27FC236}">
              <a16:creationId xmlns:a16="http://schemas.microsoft.com/office/drawing/2014/main" id="{00000000-0008-0000-0700-000099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49946</xdr:rowOff>
    </xdr:from>
    <xdr:to>
      <xdr:col>85</xdr:col>
      <xdr:colOff>127000</xdr:colOff>
      <xdr:row>93</xdr:row>
      <xdr:rowOff>129927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5481300" y="15994796"/>
          <a:ext cx="838200" cy="7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8" name="公債費平均値テキスト">
          <a:extLst>
            <a:ext uri="{FF2B5EF4-FFF2-40B4-BE49-F238E27FC236}">
              <a16:creationId xmlns:a16="http://schemas.microsoft.com/office/drawing/2014/main" id="{00000000-0008-0000-0700-00009C020000}"/>
            </a:ext>
          </a:extLst>
        </xdr:cNvPr>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129927</xdr:rowOff>
    </xdr:from>
    <xdr:to>
      <xdr:col>81</xdr:col>
      <xdr:colOff>50800</xdr:colOff>
      <xdr:row>94</xdr:row>
      <xdr:rowOff>59215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4592300" y="16074777"/>
          <a:ext cx="889000" cy="10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59215</xdr:rowOff>
    </xdr:from>
    <xdr:to>
      <xdr:col>76</xdr:col>
      <xdr:colOff>114300</xdr:colOff>
      <xdr:row>95</xdr:row>
      <xdr:rowOff>9255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3703300" y="16175515"/>
          <a:ext cx="889000" cy="12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9255</xdr:rowOff>
    </xdr:from>
    <xdr:to>
      <xdr:col>71</xdr:col>
      <xdr:colOff>177800</xdr:colOff>
      <xdr:row>95</xdr:row>
      <xdr:rowOff>22479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2814300" y="16297005"/>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170596</xdr:rowOff>
    </xdr:from>
    <xdr:to>
      <xdr:col>85</xdr:col>
      <xdr:colOff>177800</xdr:colOff>
      <xdr:row>93</xdr:row>
      <xdr:rowOff>100746</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6268700" y="1594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22023</xdr:rowOff>
    </xdr:from>
    <xdr:ext cx="599010" cy="259045"/>
    <xdr:sp macro="" textlink="">
      <xdr:nvSpPr>
        <xdr:cNvPr id="687" name="公債費該当値テキスト">
          <a:extLst>
            <a:ext uri="{FF2B5EF4-FFF2-40B4-BE49-F238E27FC236}">
              <a16:creationId xmlns:a16="http://schemas.microsoft.com/office/drawing/2014/main" id="{00000000-0008-0000-0700-0000AF020000}"/>
            </a:ext>
          </a:extLst>
        </xdr:cNvPr>
        <xdr:cNvSpPr txBox="1"/>
      </xdr:nvSpPr>
      <xdr:spPr>
        <a:xfrm>
          <a:off x="16370300" y="1579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79127</xdr:rowOff>
    </xdr:from>
    <xdr:to>
      <xdr:col>81</xdr:col>
      <xdr:colOff>101600</xdr:colOff>
      <xdr:row>94</xdr:row>
      <xdr:rowOff>9277</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5430500" y="160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25804</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579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8415</xdr:rowOff>
    </xdr:from>
    <xdr:to>
      <xdr:col>76</xdr:col>
      <xdr:colOff>165100</xdr:colOff>
      <xdr:row>94</xdr:row>
      <xdr:rowOff>110015</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4541500" y="161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126542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589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129905</xdr:rowOff>
    </xdr:from>
    <xdr:to>
      <xdr:col>72</xdr:col>
      <xdr:colOff>38100</xdr:colOff>
      <xdr:row>95</xdr:row>
      <xdr:rowOff>60055</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3652500" y="162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51182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143129</xdr:rowOff>
    </xdr:from>
    <xdr:to>
      <xdr:col>67</xdr:col>
      <xdr:colOff>101600</xdr:colOff>
      <xdr:row>95</xdr:row>
      <xdr:rowOff>73279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2763500" y="16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64406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145461</xdr:rowOff>
    </xdr:from>
    <xdr:to>
      <xdr:col>116</xdr:col>
      <xdr:colOff>63500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1323300" y="6489111"/>
          <a:ext cx="838200" cy="1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50411</xdr:rowOff>
    </xdr:from>
    <xdr:ext cx="378565"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565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67737</xdr:rowOff>
    </xdr:from>
    <xdr:to>
      <xdr:col>107</xdr:col>
      <xdr:colOff>50800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582837"/>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67737</xdr:rowOff>
    </xdr:from>
    <xdr:to>
      <xdr:col>102</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18656300" y="6582837"/>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4965</xdr:rowOff>
    </xdr:from>
    <xdr:ext cx="378565"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356017" y="66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94661</xdr:rowOff>
    </xdr:from>
    <xdr:to>
      <xdr:col>116</xdr:col>
      <xdr:colOff>114300</xdr:colOff>
      <xdr:row>38</xdr:row>
      <xdr:rowOff>24811</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4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117538</xdr:rowOff>
    </xdr:from>
    <xdr:ext cx="469744"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28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16937</xdr:rowOff>
    </xdr:from>
    <xdr:to>
      <xdr:col>102</xdr:col>
      <xdr:colOff>165100</xdr:colOff>
      <xdr:row>38</xdr:row>
      <xdr:rowOff>118537</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5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135064</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8" y="630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総務費においては、庁舎建設事業</a:t>
          </a:r>
          <a:r>
            <a:rPr kumimoji="1" lang="en-US" altLang="ja-JP" sz="1300">
              <a:latin typeface="ＭＳ Ｐゴシック" panose="020B0600070205080204" pitchFamily="50" charset="-128"/>
              <a:ea typeface="ＭＳ Ｐゴシック" panose="020B0600070205080204" pitchFamily="50" charset="-128"/>
            </a:rPr>
            <a:t>1,460,718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1,379.7</a:t>
          </a:r>
          <a:r>
            <a:rPr kumimoji="1" lang="ja-JP" altLang="en-US" sz="1300">
              <a:latin typeface="ＭＳ Ｐゴシック" panose="020B0600070205080204" pitchFamily="50" charset="-128"/>
              <a:ea typeface="ＭＳ Ｐゴシック" panose="020B0600070205080204" pitchFamily="50" charset="-128"/>
            </a:rPr>
            <a:t>％）の増、基金積立</a:t>
          </a:r>
          <a:r>
            <a:rPr kumimoji="1" lang="en-US" altLang="ja-JP" sz="1300">
              <a:latin typeface="ＭＳ Ｐゴシック" panose="020B0600070205080204" pitchFamily="50" charset="-128"/>
              <a:ea typeface="ＭＳ Ｐゴシック" panose="020B0600070205080204" pitchFamily="50" charset="-128"/>
            </a:rPr>
            <a:t>519,692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345.3</a:t>
          </a:r>
          <a:r>
            <a:rPr kumimoji="1" lang="ja-JP" altLang="en-US" sz="1300">
              <a:latin typeface="ＭＳ Ｐゴシック" panose="020B0600070205080204" pitchFamily="50" charset="-128"/>
              <a:ea typeface="ＭＳ Ｐゴシック" panose="020B0600070205080204" pitchFamily="50" charset="-128"/>
            </a:rPr>
            <a:t>％）の増、特別定額給付金事業</a:t>
          </a:r>
          <a:r>
            <a:rPr kumimoji="1" lang="en-US" altLang="ja-JP" sz="1300">
              <a:latin typeface="ＭＳ Ｐゴシック" panose="020B0600070205080204" pitchFamily="50" charset="-128"/>
              <a:ea typeface="ＭＳ Ｐゴシック" panose="020B0600070205080204" pitchFamily="50" charset="-128"/>
            </a:rPr>
            <a:t>595,184</a:t>
          </a:r>
          <a:r>
            <a:rPr kumimoji="1" lang="ja-JP" altLang="en-US" sz="1300">
              <a:latin typeface="ＭＳ Ｐゴシック" panose="020B0600070205080204" pitchFamily="50" charset="-128"/>
              <a:ea typeface="ＭＳ Ｐゴシック" panose="020B0600070205080204" pitchFamily="50" charset="-128"/>
            </a:rPr>
            <a:t>千円（皆増）の増により、住民一人当たりのコストは前年度比で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419,180</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587,163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農林水産業費においては、酪農ヘルパー住宅整備事業</a:t>
          </a:r>
          <a:r>
            <a:rPr kumimoji="1" lang="en-US" altLang="ja-JP" sz="1300">
              <a:latin typeface="ＭＳ Ｐゴシック" panose="020B0600070205080204" pitchFamily="50" charset="-128"/>
              <a:ea typeface="ＭＳ Ｐゴシック" panose="020B0600070205080204" pitchFamily="50" charset="-128"/>
            </a:rPr>
            <a:t>36,359</a:t>
          </a:r>
          <a:r>
            <a:rPr kumimoji="1" lang="ja-JP" altLang="en-US" sz="1300">
              <a:latin typeface="ＭＳ Ｐゴシック" panose="020B0600070205080204" pitchFamily="50" charset="-128"/>
              <a:ea typeface="ＭＳ Ｐゴシック" panose="020B0600070205080204" pitchFamily="50" charset="-128"/>
            </a:rPr>
            <a:t>千円（皆増）の増や森林環境譲与税基金積立金</a:t>
          </a:r>
          <a:r>
            <a:rPr kumimoji="1" lang="en-US" altLang="ja-JP" sz="1300">
              <a:latin typeface="ＭＳ Ｐゴシック" panose="020B0600070205080204" pitchFamily="50" charset="-128"/>
              <a:ea typeface="ＭＳ Ｐゴシック" panose="020B0600070205080204" pitchFamily="50" charset="-128"/>
            </a:rPr>
            <a:t>17,223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％）の増、草地畜産基盤整備事業費補助金</a:t>
          </a:r>
          <a:r>
            <a:rPr kumimoji="1" lang="en-US" altLang="ja-JP" sz="1300">
              <a:latin typeface="ＭＳ Ｐゴシック" panose="020B0600070205080204" pitchFamily="50" charset="-128"/>
              <a:ea typeface="ＭＳ Ｐゴシック" panose="020B0600070205080204" pitchFamily="50" charset="-128"/>
            </a:rPr>
            <a:t>16,916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％）の増により、住民一人当たりのコストは前年度比で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31,730</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142,078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商工費においては、コロナウイルス感染症に係るプレミアム付商品券事業や経営継続支援事業による</a:t>
          </a:r>
          <a:r>
            <a:rPr kumimoji="1" lang="en-US" altLang="ja-JP" sz="1300">
              <a:latin typeface="ＭＳ Ｐゴシック" panose="020B0600070205080204" pitchFamily="50" charset="-128"/>
              <a:ea typeface="ＭＳ Ｐゴシック" panose="020B0600070205080204" pitchFamily="50" charset="-128"/>
            </a:rPr>
            <a:t>72,447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646.0</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13,391</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28,214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教育費においては、スポーツ施設改修工事や校舎等修繕工事が</a:t>
          </a:r>
          <a:r>
            <a:rPr kumimoji="1" lang="en-US" altLang="ja-JP" sz="1300">
              <a:latin typeface="ＭＳ Ｐゴシック" panose="020B0600070205080204" pitchFamily="50" charset="-128"/>
              <a:ea typeface="ＭＳ Ｐゴシック" panose="020B0600070205080204" pitchFamily="50" charset="-128"/>
            </a:rPr>
            <a:t>32,630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61.2</a:t>
          </a:r>
          <a:r>
            <a:rPr kumimoji="1" lang="ja-JP" altLang="en-US" sz="1300">
              <a:latin typeface="ＭＳ Ｐゴシック" panose="020B0600070205080204" pitchFamily="50" charset="-128"/>
              <a:ea typeface="ＭＳ Ｐゴシック" panose="020B0600070205080204" pitchFamily="50" charset="-128"/>
            </a:rPr>
            <a:t>％）の減のほか、山村留学生寄宿舎整備工事</a:t>
          </a:r>
          <a:r>
            <a:rPr kumimoji="1" lang="en-US" altLang="ja-JP" sz="1300">
              <a:latin typeface="ＭＳ Ｐゴシック" panose="020B0600070205080204" pitchFamily="50" charset="-128"/>
              <a:ea typeface="ＭＳ Ｐゴシック" panose="020B0600070205080204" pitchFamily="50" charset="-128"/>
            </a:rPr>
            <a:t>249,882</a:t>
          </a:r>
          <a:r>
            <a:rPr kumimoji="1" lang="ja-JP" altLang="en-US" sz="1300">
              <a:latin typeface="ＭＳ Ｐゴシック" panose="020B0600070205080204" pitchFamily="50" charset="-128"/>
              <a:ea typeface="ＭＳ Ｐゴシック" panose="020B0600070205080204" pitchFamily="50" charset="-128"/>
            </a:rPr>
            <a:t>千円（皆減）や学校冷房設備整備事業</a:t>
          </a:r>
          <a:r>
            <a:rPr kumimoji="1" lang="en-US" altLang="ja-JP" sz="1300">
              <a:latin typeface="ＭＳ Ｐゴシック" panose="020B0600070205080204" pitchFamily="50" charset="-128"/>
              <a:ea typeface="ＭＳ Ｐゴシック" panose="020B0600070205080204" pitchFamily="50" charset="-128"/>
            </a:rPr>
            <a:t>18,532</a:t>
          </a:r>
          <a:r>
            <a:rPr kumimoji="1" lang="ja-JP" altLang="en-US" sz="1300">
              <a:latin typeface="ＭＳ Ｐゴシック" panose="020B0600070205080204" pitchFamily="50" charset="-128"/>
              <a:ea typeface="ＭＳ Ｐゴシック" panose="020B0600070205080204" pitchFamily="50" charset="-128"/>
            </a:rPr>
            <a:t>千円（皆減）の減などにより、住民一人当たりのコストは前年度比で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41,707</a:t>
          </a:r>
          <a:r>
            <a:rPr kumimoji="1" lang="ja-JP" altLang="en-US" sz="1300">
              <a:latin typeface="ＭＳ Ｐゴシック" panose="020B0600070205080204" pitchFamily="50" charset="-128"/>
              <a:ea typeface="ＭＳ Ｐゴシック" panose="020B0600070205080204" pitchFamily="50" charset="-128"/>
            </a:rPr>
            <a:t>円の減の</a:t>
          </a:r>
          <a:r>
            <a:rPr kumimoji="1" lang="en-US" altLang="ja-JP" sz="1300">
              <a:latin typeface="ＭＳ Ｐゴシック" panose="020B0600070205080204" pitchFamily="50" charset="-128"/>
              <a:ea typeface="ＭＳ Ｐゴシック" panose="020B0600070205080204" pitchFamily="50" charset="-128"/>
            </a:rPr>
            <a:t>84,457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災害復旧費においては、令和元年度からの繰越分に加え、７月豪雨の発生により</a:t>
          </a:r>
          <a:r>
            <a:rPr kumimoji="1" lang="en-US" altLang="ja-JP" sz="1300">
              <a:latin typeface="ＭＳ Ｐゴシック" panose="020B0600070205080204" pitchFamily="50" charset="-128"/>
              <a:ea typeface="ＭＳ Ｐゴシック" panose="020B0600070205080204" pitchFamily="50" charset="-128"/>
            </a:rPr>
            <a:t>56,762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1,587.7</a:t>
          </a:r>
          <a:r>
            <a:rPr kumimoji="1" lang="ja-JP" altLang="en-US" sz="1300">
              <a:latin typeface="ＭＳ Ｐゴシック" panose="020B0600070205080204" pitchFamily="50" charset="-128"/>
              <a:ea typeface="ＭＳ Ｐゴシック" panose="020B0600070205080204" pitchFamily="50" charset="-128"/>
            </a:rPr>
            <a:t>％）の増となったため、住民一人当たりのコストは前年度比で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9,678</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10,272</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H21</a:t>
          </a:r>
          <a:r>
            <a:rPr kumimoji="1" lang="ja-JP" altLang="en-US" sz="1200">
              <a:latin typeface="ＭＳ ゴシック" pitchFamily="49" charset="-128"/>
              <a:ea typeface="ＭＳ ゴシック" pitchFamily="49" charset="-128"/>
            </a:rPr>
            <a:t>から財政調整基金残高比率は減少傾向であったが、</a:t>
          </a:r>
          <a:r>
            <a:rPr kumimoji="1" lang="en-US" altLang="ja-JP" sz="1200">
              <a:latin typeface="ＭＳ ゴシック" pitchFamily="49" charset="-128"/>
              <a:ea typeface="ＭＳ ゴシック" pitchFamily="49" charset="-128"/>
            </a:rPr>
            <a:t>H26</a:t>
          </a:r>
          <a:r>
            <a:rPr kumimoji="1" lang="ja-JP" altLang="en-US" sz="1200">
              <a:latin typeface="ＭＳ ゴシック" pitchFamily="49" charset="-128"/>
              <a:ea typeface="ＭＳ ゴシック" pitchFamily="49" charset="-128"/>
            </a:rPr>
            <a:t>には</a:t>
          </a:r>
          <a:r>
            <a:rPr kumimoji="1" lang="en-US" altLang="ja-JP" sz="1200">
              <a:latin typeface="ＭＳ ゴシック" pitchFamily="49" charset="-128"/>
              <a:ea typeface="ＭＳ ゴシック" pitchFamily="49" charset="-128"/>
            </a:rPr>
            <a:t>24.17</a:t>
          </a:r>
          <a:r>
            <a:rPr kumimoji="1" lang="ja-JP" altLang="en-US" sz="1200">
              <a:latin typeface="ＭＳ ゴシック" pitchFamily="49" charset="-128"/>
              <a:ea typeface="ＭＳ ゴシック" pitchFamily="49" charset="-128"/>
            </a:rPr>
            <a:t>％まで回復し、以降同水準を確保している状況である。</a:t>
          </a:r>
        </a:p>
        <a:p>
          <a:r>
            <a:rPr kumimoji="1" lang="ja-JP" altLang="en-US" sz="1200">
              <a:latin typeface="ＭＳ ゴシック" pitchFamily="49" charset="-128"/>
              <a:ea typeface="ＭＳ ゴシック" pitchFamily="49" charset="-128"/>
            </a:rPr>
            <a:t>　災害等の財政リスクに備え一定規模の基金を確保し、安定的な財政運営に備えているものである。</a:t>
          </a:r>
        </a:p>
        <a:p>
          <a:r>
            <a:rPr kumimoji="1" lang="ja-JP" altLang="en-US" sz="1200">
              <a:latin typeface="ＭＳ ゴシック" pitchFamily="49" charset="-128"/>
              <a:ea typeface="ＭＳ ゴシック" pitchFamily="49" charset="-128"/>
            </a:rPr>
            <a:t>　令和２年度においては、特別交付税（</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月交付分）など、最終補正予算編成後に想定よりも交付額が上振れしたことなどにより、純繰越金が前年度比</a:t>
          </a:r>
          <a:r>
            <a:rPr kumimoji="1" lang="en-US" altLang="ja-JP" sz="1200">
              <a:latin typeface="ＭＳ ゴシック" pitchFamily="49" charset="-128"/>
              <a:ea typeface="ＭＳ ゴシック" pitchFamily="49" charset="-128"/>
            </a:rPr>
            <a:t>70,057</a:t>
          </a:r>
          <a:r>
            <a:rPr kumimoji="1" lang="ja-JP" altLang="en-US" sz="1200">
              <a:latin typeface="ＭＳ ゴシック" pitchFamily="49" charset="-128"/>
              <a:ea typeface="ＭＳ ゴシック" pitchFamily="49" charset="-128"/>
            </a:rPr>
            <a:t>千円増の</a:t>
          </a:r>
          <a:r>
            <a:rPr kumimoji="1" lang="en-US" altLang="ja-JP" sz="1200">
              <a:latin typeface="ＭＳ ゴシック" pitchFamily="49" charset="-128"/>
              <a:ea typeface="ＭＳ ゴシック" pitchFamily="49" charset="-128"/>
            </a:rPr>
            <a:t>577,348</a:t>
          </a:r>
          <a:r>
            <a:rPr kumimoji="1" lang="ja-JP" altLang="en-US" sz="1200">
              <a:latin typeface="ＭＳ ゴシック" pitchFamily="49" charset="-128"/>
              <a:ea typeface="ＭＳ ゴシック" pitchFamily="49" charset="-128"/>
            </a:rPr>
            <a:t>千円となったもの。</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２年度については、全会計で黒字となったため、連結実質赤字比率は生じていない。　</a:t>
          </a:r>
        </a:p>
        <a:p>
          <a:r>
            <a:rPr kumimoji="1" lang="ja-JP" altLang="en-US" sz="1400">
              <a:latin typeface="ＭＳ ゴシック" pitchFamily="49" charset="-128"/>
              <a:ea typeface="ＭＳ ゴシック" pitchFamily="49" charset="-128"/>
            </a:rPr>
            <a:t>　しかし、一般会計から公営企業に対する繰出しの中には基準外のものがあるのが現状である。公営企業の一層の経営効率化を図り、独立採算による経営に努める必要がある。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907%20&#20196;&#21644;&#65298;&#24180;&#24230;&#36001;&#25919;&#29366;&#27841;&#36039;&#26009;&#38598;&#65288;&#36861;&#21152;&#20998;&#65289;&#12398;&#20316;&#25104;&#21450;&#12403;&#25552;&#20986;&#12395;&#12388;&#12356;&#12390;/03_&#30010;&#8594;&#30476;/&#12304;&#36001;&#25919;&#29366;&#27841;&#36039;&#26009;&#38598;&#12305;_033022_&#33883;&#24059;&#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CF51">
            <v>16.2</v>
          </cell>
          <cell r="CV51">
            <v>5.5</v>
          </cell>
        </row>
        <row r="53">
          <cell r="BP53">
            <v>64.400000000000006</v>
          </cell>
          <cell r="BX53">
            <v>64</v>
          </cell>
          <cell r="CF53">
            <v>65.3</v>
          </cell>
          <cell r="CN53">
            <v>66.8</v>
          </cell>
          <cell r="CV53">
            <v>68.900000000000006</v>
          </cell>
        </row>
        <row r="55">
          <cell r="AN55" t="str">
            <v>類似団体内平均値</v>
          </cell>
          <cell r="BP55">
            <v>0</v>
          </cell>
          <cell r="BX55">
            <v>0</v>
          </cell>
          <cell r="CF55">
            <v>0</v>
          </cell>
          <cell r="CN55">
            <v>0</v>
          </cell>
          <cell r="CV55">
            <v>0</v>
          </cell>
        </row>
        <row r="57">
          <cell r="BP57">
            <v>56.2</v>
          </cell>
          <cell r="BX57">
            <v>58.2</v>
          </cell>
          <cell r="CF57">
            <v>60.1</v>
          </cell>
          <cell r="CN57">
            <v>61.6</v>
          </cell>
          <cell r="CV57">
            <v>64</v>
          </cell>
        </row>
        <row r="72">
          <cell r="BP72" t="str">
            <v>H28</v>
          </cell>
          <cell r="BX72" t="str">
            <v>H29</v>
          </cell>
          <cell r="CF72" t="str">
            <v>H30</v>
          </cell>
          <cell r="CN72" t="str">
            <v>R01</v>
          </cell>
          <cell r="CV72" t="str">
            <v>R02</v>
          </cell>
        </row>
        <row r="73">
          <cell r="AN73" t="str">
            <v>当該団体値</v>
          </cell>
          <cell r="CF73">
            <v>16.2</v>
          </cell>
          <cell r="CV73">
            <v>5.5</v>
          </cell>
        </row>
        <row r="75">
          <cell r="BP75">
            <v>5</v>
          </cell>
          <cell r="BX75">
            <v>5.4</v>
          </cell>
          <cell r="CF75">
            <v>6.3</v>
          </cell>
          <cell r="CN75">
            <v>7.6</v>
          </cell>
          <cell r="CV75">
            <v>8.4</v>
          </cell>
        </row>
        <row r="77">
          <cell r="AN77" t="str">
            <v>類似団体内平均値</v>
          </cell>
          <cell r="BP77">
            <v>0</v>
          </cell>
          <cell r="BX77">
            <v>0</v>
          </cell>
          <cell r="CF77">
            <v>0</v>
          </cell>
          <cell r="CN77">
            <v>0</v>
          </cell>
          <cell r="CV77">
            <v>0</v>
          </cell>
        </row>
        <row r="79">
          <cell r="BP79">
            <v>8.5</v>
          </cell>
          <cell r="BX79">
            <v>8.5</v>
          </cell>
          <cell r="CF79">
            <v>8.6</v>
          </cell>
          <cell r="CN79">
            <v>8.6</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9668984</v>
      </c>
      <c r="BO4" s="426"/>
      <c r="BP4" s="426"/>
      <c r="BQ4" s="426"/>
      <c r="BR4" s="426"/>
      <c r="BS4" s="426"/>
      <c r="BT4" s="426"/>
      <c r="BU4" s="427"/>
      <c r="BV4" s="425">
        <v>7003211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14.5</v>
      </c>
      <c r="CU4" s="610"/>
      <c r="CV4" s="610"/>
      <c r="CW4" s="610"/>
      <c r="CX4" s="610"/>
      <c r="CY4" s="610"/>
      <c r="CZ4" s="610"/>
      <c r="DA4" s="611"/>
      <c r="DB4" s="609">
        <v>13.6</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8874090</v>
      </c>
      <c r="BO5" s="431"/>
      <c r="BP5" s="431"/>
      <c r="BQ5" s="431"/>
      <c r="BR5" s="431"/>
      <c r="BS5" s="431"/>
      <c r="BT5" s="431"/>
      <c r="BU5" s="432"/>
      <c r="BV5" s="430">
        <v>6208740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85.2</v>
      </c>
      <c r="CU5" s="401"/>
      <c r="CV5" s="401"/>
      <c r="CW5" s="401"/>
      <c r="CX5" s="401"/>
      <c r="CY5" s="401"/>
      <c r="CZ5" s="401"/>
      <c r="DA5" s="402"/>
      <c r="DB5" s="400">
        <v>85.3</v>
      </c>
      <c r="DC5" s="401"/>
      <c r="DD5" s="401"/>
      <c r="DE5" s="401"/>
      <c r="DF5" s="401"/>
      <c r="DG5" s="401"/>
      <c r="DH5" s="401"/>
      <c r="DI5" s="402"/>
      <c r="DJ5" s="186"/>
      <c r="DK5" s="186"/>
      <c r="DL5" s="186"/>
      <c r="DM5" s="186"/>
      <c r="DN5" s="186"/>
      <c r="DO5" s="186"/>
    </row>
    <row r="6" spans="1:119" ht="18.75" customHeight="1" x14ac:dyDescent="0.2">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794894</v>
      </c>
      <c r="BO6" s="431"/>
      <c r="BP6" s="431"/>
      <c r="BQ6" s="431"/>
      <c r="BR6" s="431"/>
      <c r="BS6" s="431"/>
      <c r="BT6" s="431"/>
      <c r="BU6" s="432"/>
      <c r="BV6" s="430">
        <v>794471</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87.5</v>
      </c>
      <c r="CU6" s="584"/>
      <c r="CV6" s="584"/>
      <c r="CW6" s="584"/>
      <c r="CX6" s="584"/>
      <c r="CY6" s="584"/>
      <c r="CZ6" s="584"/>
      <c r="DA6" s="585"/>
      <c r="DB6" s="583">
        <v>87.8</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217546</v>
      </c>
      <c r="BO7" s="431"/>
      <c r="BP7" s="431"/>
      <c r="BQ7" s="431"/>
      <c r="BR7" s="431"/>
      <c r="BS7" s="431"/>
      <c r="BT7" s="431"/>
      <c r="BU7" s="432"/>
      <c r="BV7" s="430">
        <v>287180</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3976970</v>
      </c>
      <c r="CU7" s="431"/>
      <c r="CV7" s="431"/>
      <c r="CW7" s="431"/>
      <c r="CX7" s="431"/>
      <c r="CY7" s="431"/>
      <c r="CZ7" s="431"/>
      <c r="DA7" s="432"/>
      <c r="DB7" s="430">
        <v>3733933</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577348</v>
      </c>
      <c r="BO8" s="431"/>
      <c r="BP8" s="431"/>
      <c r="BQ8" s="431"/>
      <c r="BR8" s="431"/>
      <c r="BS8" s="431"/>
      <c r="BT8" s="431"/>
      <c r="BU8" s="432"/>
      <c r="BV8" s="430">
        <v>507291</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0.16</v>
      </c>
      <c r="CU8" s="544"/>
      <c r="CV8" s="544"/>
      <c r="CW8" s="544"/>
      <c r="CX8" s="544"/>
      <c r="CY8" s="544"/>
      <c r="CZ8" s="544"/>
      <c r="DA8" s="545"/>
      <c r="DB8" s="543">
        <v>0.16</v>
      </c>
      <c r="DC8" s="544"/>
      <c r="DD8" s="544"/>
      <c r="DE8" s="544"/>
      <c r="DF8" s="544"/>
      <c r="DG8" s="544"/>
      <c r="DH8" s="544"/>
      <c r="DI8" s="545"/>
      <c r="DJ8" s="186"/>
      <c r="DK8" s="186"/>
      <c r="DL8" s="186"/>
      <c r="DM8" s="186"/>
      <c r="DN8" s="186"/>
      <c r="DO8" s="186"/>
    </row>
    <row r="9" spans="1:119" ht="18.75" customHeight="1" thickBot="1" x14ac:dyDescent="0.25">
      <c r="A9" s="187"/>
      <c r="B9" s="572" t="s">
        <v>110</v>
      </c>
      <c r="C9" s="573"/>
      <c r="D9" s="573"/>
      <c r="E9" s="573"/>
      <c r="F9" s="573"/>
      <c r="G9" s="573"/>
      <c r="H9" s="573"/>
      <c r="I9" s="573"/>
      <c r="J9" s="573"/>
      <c r="K9" s="493"/>
      <c r="L9" s="574" t="s">
        <v>111</v>
      </c>
      <c r="M9" s="575"/>
      <c r="N9" s="575"/>
      <c r="O9" s="575"/>
      <c r="P9" s="575"/>
      <c r="Q9" s="576"/>
      <c r="R9" s="577">
        <v>5634</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114</v>
      </c>
      <c r="AV9" s="488"/>
      <c r="AW9" s="488"/>
      <c r="AX9" s="488"/>
      <c r="AY9" s="410" t="s">
        <v>115</v>
      </c>
      <c r="AZ9" s="411"/>
      <c r="BA9" s="411"/>
      <c r="BB9" s="411"/>
      <c r="BC9" s="411"/>
      <c r="BD9" s="411"/>
      <c r="BE9" s="411"/>
      <c r="BF9" s="411"/>
      <c r="BG9" s="411"/>
      <c r="BH9" s="411"/>
      <c r="BI9" s="411"/>
      <c r="BJ9" s="411"/>
      <c r="BK9" s="411"/>
      <c r="BL9" s="411"/>
      <c r="BM9" s="412"/>
      <c r="BN9" s="430">
        <v>70057</v>
      </c>
      <c r="BO9" s="431"/>
      <c r="BP9" s="431"/>
      <c r="BQ9" s="431"/>
      <c r="BR9" s="431"/>
      <c r="BS9" s="431"/>
      <c r="BT9" s="431"/>
      <c r="BU9" s="432"/>
      <c r="BV9" s="430">
        <v>156573</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14</v>
      </c>
      <c r="CU9" s="401"/>
      <c r="CV9" s="401"/>
      <c r="CW9" s="401"/>
      <c r="CX9" s="401"/>
      <c r="CY9" s="401"/>
      <c r="CZ9" s="401"/>
      <c r="DA9" s="402"/>
      <c r="DB9" s="400">
        <v>15</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117</v>
      </c>
      <c r="M10" s="404"/>
      <c r="N10" s="404"/>
      <c r="O10" s="404"/>
      <c r="P10" s="404"/>
      <c r="Q10" s="405"/>
      <c r="R10" s="406">
        <v>6344</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9</v>
      </c>
      <c r="BO10" s="431"/>
      <c r="BP10" s="431"/>
      <c r="BQ10" s="431"/>
      <c r="BR10" s="431"/>
      <c r="BS10" s="431"/>
      <c r="BT10" s="431"/>
      <c r="BU10" s="432"/>
      <c r="BV10" s="430">
        <v>9</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206020</v>
      </c>
      <c r="BO11" s="431"/>
      <c r="BP11" s="431"/>
      <c r="BQ11" s="431"/>
      <c r="BR11" s="431"/>
      <c r="BS11" s="431"/>
      <c r="BT11" s="431"/>
      <c r="BU11" s="432"/>
      <c r="BV11" s="430">
        <v>197610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2">
      <c r="A12" s="187"/>
      <c r="B12" s="546" t="s">
        <v>128</v>
      </c>
      <c r="C12" s="547"/>
      <c r="D12" s="547"/>
      <c r="E12" s="547"/>
      <c r="F12" s="547"/>
      <c r="G12" s="547"/>
      <c r="H12" s="547"/>
      <c r="I12" s="547"/>
      <c r="J12" s="547"/>
      <c r="K12" s="548"/>
      <c r="L12" s="555" t="s">
        <v>129</v>
      </c>
      <c r="M12" s="556"/>
      <c r="N12" s="556"/>
      <c r="O12" s="556"/>
      <c r="P12" s="556"/>
      <c r="Q12" s="557"/>
      <c r="R12" s="558">
        <v>5874</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33699</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127</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136</v>
      </c>
      <c r="N13" s="531"/>
      <c r="O13" s="531"/>
      <c r="P13" s="531"/>
      <c r="Q13" s="532"/>
      <c r="R13" s="533">
        <v>5849</v>
      </c>
      <c r="S13" s="534"/>
      <c r="T13" s="534"/>
      <c r="U13" s="534"/>
      <c r="V13" s="535"/>
      <c r="W13" s="521" t="s">
        <v>137</v>
      </c>
      <c r="X13" s="443"/>
      <c r="Y13" s="443"/>
      <c r="Z13" s="443"/>
      <c r="AA13" s="443"/>
      <c r="AB13" s="444"/>
      <c r="AC13" s="406">
        <v>855</v>
      </c>
      <c r="AD13" s="407"/>
      <c r="AE13" s="407"/>
      <c r="AF13" s="407"/>
      <c r="AG13" s="408"/>
      <c r="AH13" s="406">
        <v>1115</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242387</v>
      </c>
      <c r="BO13" s="431"/>
      <c r="BP13" s="431"/>
      <c r="BQ13" s="431"/>
      <c r="BR13" s="431"/>
      <c r="BS13" s="431"/>
      <c r="BT13" s="431"/>
      <c r="BU13" s="432"/>
      <c r="BV13" s="430">
        <v>354192</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8.4</v>
      </c>
      <c r="CU13" s="401"/>
      <c r="CV13" s="401"/>
      <c r="CW13" s="401"/>
      <c r="CX13" s="401"/>
      <c r="CY13" s="401"/>
      <c r="CZ13" s="401"/>
      <c r="DA13" s="402"/>
      <c r="DB13" s="400">
        <v>7.6</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142</v>
      </c>
      <c r="M14" s="567"/>
      <c r="N14" s="567"/>
      <c r="O14" s="567"/>
      <c r="P14" s="567"/>
      <c r="Q14" s="568"/>
      <c r="R14" s="533">
        <v>6017</v>
      </c>
      <c r="S14" s="534"/>
      <c r="T14" s="534"/>
      <c r="U14" s="534"/>
      <c r="V14" s="535"/>
      <c r="W14" s="536"/>
      <c r="X14" s="446"/>
      <c r="Y14" s="446"/>
      <c r="Z14" s="446"/>
      <c r="AA14" s="446"/>
      <c r="AB14" s="447"/>
      <c r="AC14" s="526">
        <v>28.5</v>
      </c>
      <c r="AD14" s="527"/>
      <c r="AE14" s="527"/>
      <c r="AF14" s="527"/>
      <c r="AG14" s="528"/>
      <c r="AH14" s="526">
        <v>32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5.5</v>
      </c>
      <c r="CU14" s="538"/>
      <c r="CV14" s="538"/>
      <c r="CW14" s="538"/>
      <c r="CX14" s="538"/>
      <c r="CY14" s="538"/>
      <c r="CZ14" s="538"/>
      <c r="DA14" s="539"/>
      <c r="DB14" s="537" t="s">
        <v>144</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145</v>
      </c>
      <c r="N15" s="531"/>
      <c r="O15" s="531"/>
      <c r="P15" s="531"/>
      <c r="Q15" s="532"/>
      <c r="R15" s="533">
        <v>5997</v>
      </c>
      <c r="S15" s="534"/>
      <c r="T15" s="534"/>
      <c r="U15" s="534"/>
      <c r="V15" s="535"/>
      <c r="W15" s="521" t="s">
        <v>146</v>
      </c>
      <c r="X15" s="443"/>
      <c r="Y15" s="443"/>
      <c r="Z15" s="443"/>
      <c r="AA15" s="443"/>
      <c r="AB15" s="444"/>
      <c r="AC15" s="406">
        <v>792</v>
      </c>
      <c r="AD15" s="407"/>
      <c r="AE15" s="407"/>
      <c r="AF15" s="407"/>
      <c r="AG15" s="408"/>
      <c r="AH15" s="406">
        <v>875</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606910</v>
      </c>
      <c r="BO15" s="426"/>
      <c r="BP15" s="426"/>
      <c r="BQ15" s="426"/>
      <c r="BR15" s="426"/>
      <c r="BS15" s="426"/>
      <c r="BT15" s="426"/>
      <c r="BU15" s="427"/>
      <c r="BV15" s="425">
        <v>566688</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26.4</v>
      </c>
      <c r="AD16" s="527"/>
      <c r="AE16" s="527"/>
      <c r="AF16" s="527"/>
      <c r="AG16" s="528"/>
      <c r="AH16" s="526">
        <v>25.1</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3749274</v>
      </c>
      <c r="BO16" s="431"/>
      <c r="BP16" s="431"/>
      <c r="BQ16" s="431"/>
      <c r="BR16" s="431"/>
      <c r="BS16" s="431"/>
      <c r="BT16" s="431"/>
      <c r="BU16" s="432"/>
      <c r="BV16" s="430">
        <v>3490306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1357</v>
      </c>
      <c r="AD17" s="407"/>
      <c r="AE17" s="407"/>
      <c r="AF17" s="407"/>
      <c r="AG17" s="408"/>
      <c r="AH17" s="406">
        <v>1491</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732705</v>
      </c>
      <c r="BO17" s="431"/>
      <c r="BP17" s="431"/>
      <c r="BQ17" s="431"/>
      <c r="BR17" s="431"/>
      <c r="BS17" s="431"/>
      <c r="BT17" s="431"/>
      <c r="BU17" s="432"/>
      <c r="BV17" s="430">
        <v>693505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156</v>
      </c>
      <c r="C18" s="493"/>
      <c r="D18" s="493"/>
      <c r="E18" s="494"/>
      <c r="F18" s="494"/>
      <c r="G18" s="494"/>
      <c r="H18" s="494"/>
      <c r="I18" s="494"/>
      <c r="J18" s="494"/>
      <c r="K18" s="494"/>
      <c r="L18" s="495">
        <v>434.96</v>
      </c>
      <c r="M18" s="495"/>
      <c r="N18" s="495"/>
      <c r="O18" s="495"/>
      <c r="P18" s="495"/>
      <c r="Q18" s="495"/>
      <c r="R18" s="496"/>
      <c r="S18" s="496"/>
      <c r="T18" s="496"/>
      <c r="U18" s="496"/>
      <c r="V18" s="497"/>
      <c r="W18" s="511"/>
      <c r="X18" s="512"/>
      <c r="Y18" s="512"/>
      <c r="Z18" s="512"/>
      <c r="AA18" s="512"/>
      <c r="AB18" s="522"/>
      <c r="AC18" s="394">
        <v>45.2</v>
      </c>
      <c r="AD18" s="395"/>
      <c r="AE18" s="395"/>
      <c r="AF18" s="395"/>
      <c r="AG18" s="498"/>
      <c r="AH18" s="394">
        <v>42.8</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3411093</v>
      </c>
      <c r="BO18" s="431"/>
      <c r="BP18" s="431"/>
      <c r="BQ18" s="431"/>
      <c r="BR18" s="431"/>
      <c r="BS18" s="431"/>
      <c r="BT18" s="431"/>
      <c r="BU18" s="432"/>
      <c r="BV18" s="430">
        <v>3197563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158</v>
      </c>
      <c r="C19" s="493"/>
      <c r="D19" s="493"/>
      <c r="E19" s="494"/>
      <c r="F19" s="494"/>
      <c r="G19" s="494"/>
      <c r="H19" s="494"/>
      <c r="I19" s="494"/>
      <c r="J19" s="494"/>
      <c r="K19" s="494"/>
      <c r="L19" s="500">
        <v>13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6044858</v>
      </c>
      <c r="BO19" s="431"/>
      <c r="BP19" s="431"/>
      <c r="BQ19" s="431"/>
      <c r="BR19" s="431"/>
      <c r="BS19" s="431"/>
      <c r="BT19" s="431"/>
      <c r="BU19" s="432"/>
      <c r="BV19" s="430">
        <v>5229451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160</v>
      </c>
      <c r="C20" s="493"/>
      <c r="D20" s="493"/>
      <c r="E20" s="494"/>
      <c r="F20" s="494"/>
      <c r="G20" s="494"/>
      <c r="H20" s="494"/>
      <c r="I20" s="494"/>
      <c r="J20" s="494"/>
      <c r="K20" s="494"/>
      <c r="L20" s="500">
        <v>2349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8652395</v>
      </c>
      <c r="BO23" s="431"/>
      <c r="BP23" s="431"/>
      <c r="BQ23" s="431"/>
      <c r="BR23" s="431"/>
      <c r="BS23" s="431"/>
      <c r="BT23" s="431"/>
      <c r="BU23" s="432"/>
      <c r="BV23" s="430">
        <v>7667883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169</v>
      </c>
      <c r="F24" s="404"/>
      <c r="G24" s="404"/>
      <c r="H24" s="404"/>
      <c r="I24" s="404"/>
      <c r="J24" s="404"/>
      <c r="K24" s="405"/>
      <c r="L24" s="406">
        <v>1</v>
      </c>
      <c r="M24" s="407"/>
      <c r="N24" s="407"/>
      <c r="O24" s="407"/>
      <c r="P24" s="408"/>
      <c r="Q24" s="406">
        <v>6900</v>
      </c>
      <c r="R24" s="407"/>
      <c r="S24" s="407"/>
      <c r="T24" s="407"/>
      <c r="U24" s="407"/>
      <c r="V24" s="408"/>
      <c r="W24" s="472"/>
      <c r="X24" s="463"/>
      <c r="Y24" s="464"/>
      <c r="Z24" s="403" t="s">
        <v>170</v>
      </c>
      <c r="AA24" s="404"/>
      <c r="AB24" s="404"/>
      <c r="AC24" s="404"/>
      <c r="AD24" s="404"/>
      <c r="AE24" s="404"/>
      <c r="AF24" s="404"/>
      <c r="AG24" s="405"/>
      <c r="AH24" s="406">
        <v>94</v>
      </c>
      <c r="AI24" s="407"/>
      <c r="AJ24" s="407"/>
      <c r="AK24" s="407"/>
      <c r="AL24" s="408"/>
      <c r="AM24" s="406">
        <v>264892</v>
      </c>
      <c r="AN24" s="407"/>
      <c r="AO24" s="407"/>
      <c r="AP24" s="407"/>
      <c r="AQ24" s="407"/>
      <c r="AR24" s="408"/>
      <c r="AS24" s="406">
        <v>2818</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7320268</v>
      </c>
      <c r="BO24" s="431"/>
      <c r="BP24" s="431"/>
      <c r="BQ24" s="431"/>
      <c r="BR24" s="431"/>
      <c r="BS24" s="431"/>
      <c r="BT24" s="431"/>
      <c r="BU24" s="432"/>
      <c r="BV24" s="430">
        <v>7112750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172</v>
      </c>
      <c r="F25" s="404"/>
      <c r="G25" s="404"/>
      <c r="H25" s="404"/>
      <c r="I25" s="404"/>
      <c r="J25" s="404"/>
      <c r="K25" s="405"/>
      <c r="L25" s="406">
        <v>1</v>
      </c>
      <c r="M25" s="407"/>
      <c r="N25" s="407"/>
      <c r="O25" s="407"/>
      <c r="P25" s="408"/>
      <c r="Q25" s="406">
        <v>5610</v>
      </c>
      <c r="R25" s="407"/>
      <c r="S25" s="407"/>
      <c r="T25" s="407"/>
      <c r="U25" s="407"/>
      <c r="V25" s="408"/>
      <c r="W25" s="472"/>
      <c r="X25" s="463"/>
      <c r="Y25" s="464"/>
      <c r="Z25" s="403" t="s">
        <v>173</v>
      </c>
      <c r="AA25" s="404"/>
      <c r="AB25" s="404"/>
      <c r="AC25" s="404"/>
      <c r="AD25" s="404"/>
      <c r="AE25" s="404"/>
      <c r="AF25" s="404"/>
      <c r="AG25" s="405"/>
      <c r="AH25" s="406" t="s">
        <v>174</v>
      </c>
      <c r="AI25" s="407"/>
      <c r="AJ25" s="407"/>
      <c r="AK25" s="407"/>
      <c r="AL25" s="408"/>
      <c r="AM25" s="406" t="s">
        <v>144</v>
      </c>
      <c r="AN25" s="407"/>
      <c r="AO25" s="407"/>
      <c r="AP25" s="407"/>
      <c r="AQ25" s="407"/>
      <c r="AR25" s="408"/>
      <c r="AS25" s="406" t="s">
        <v>144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2530890</v>
      </c>
      <c r="BO25" s="426"/>
      <c r="BP25" s="426"/>
      <c r="BQ25" s="426"/>
      <c r="BR25" s="426"/>
      <c r="BS25" s="426"/>
      <c r="BT25" s="426"/>
      <c r="BU25" s="427"/>
      <c r="BV25" s="425">
        <v>2534213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176</v>
      </c>
      <c r="F26" s="404"/>
      <c r="G26" s="404"/>
      <c r="H26" s="404"/>
      <c r="I26" s="404"/>
      <c r="J26" s="404"/>
      <c r="K26" s="405"/>
      <c r="L26" s="406">
        <v>1</v>
      </c>
      <c r="M26" s="407"/>
      <c r="N26" s="407"/>
      <c r="O26" s="407"/>
      <c r="P26" s="408"/>
      <c r="Q26" s="406">
        <v>5340</v>
      </c>
      <c r="R26" s="407"/>
      <c r="S26" s="407"/>
      <c r="T26" s="407"/>
      <c r="U26" s="407"/>
      <c r="V26" s="408"/>
      <c r="W26" s="472"/>
      <c r="X26" s="463"/>
      <c r="Y26" s="464"/>
      <c r="Z26" s="403" t="s">
        <v>177</v>
      </c>
      <c r="AA26" s="485"/>
      <c r="AB26" s="485"/>
      <c r="AC26" s="485"/>
      <c r="AD26" s="485"/>
      <c r="AE26" s="485"/>
      <c r="AF26" s="485"/>
      <c r="AG26" s="486"/>
      <c r="AH26" s="406">
        <v>5</v>
      </c>
      <c r="AI26" s="407"/>
      <c r="AJ26" s="407"/>
      <c r="AK26" s="407"/>
      <c r="AL26" s="408"/>
      <c r="AM26" s="406">
        <v>13620</v>
      </c>
      <c r="AN26" s="407"/>
      <c r="AO26" s="407"/>
      <c r="AP26" s="407"/>
      <c r="AQ26" s="407"/>
      <c r="AR26" s="408"/>
      <c r="AS26" s="406">
        <v>2724</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127</v>
      </c>
      <c r="BO26" s="431"/>
      <c r="BP26" s="431"/>
      <c r="BQ26" s="431"/>
      <c r="BR26" s="431"/>
      <c r="BS26" s="431"/>
      <c r="BT26" s="431"/>
      <c r="BU26" s="432"/>
      <c r="BV26" s="430" t="s">
        <v>144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179</v>
      </c>
      <c r="F27" s="404"/>
      <c r="G27" s="404"/>
      <c r="H27" s="404"/>
      <c r="I27" s="404"/>
      <c r="J27" s="404"/>
      <c r="K27" s="405"/>
      <c r="L27" s="406">
        <v>1</v>
      </c>
      <c r="M27" s="407"/>
      <c r="N27" s="407"/>
      <c r="O27" s="407"/>
      <c r="P27" s="408"/>
      <c r="Q27" s="406">
        <v>2790</v>
      </c>
      <c r="R27" s="407"/>
      <c r="S27" s="407"/>
      <c r="T27" s="407"/>
      <c r="U27" s="407"/>
      <c r="V27" s="408"/>
      <c r="W27" s="472"/>
      <c r="X27" s="463"/>
      <c r="Y27" s="464"/>
      <c r="Z27" s="403" t="s">
        <v>180</v>
      </c>
      <c r="AA27" s="404"/>
      <c r="AB27" s="404"/>
      <c r="AC27" s="404"/>
      <c r="AD27" s="404"/>
      <c r="AE27" s="404"/>
      <c r="AF27" s="404"/>
      <c r="AG27" s="405"/>
      <c r="AH27" s="406" t="s">
        <v>174</v>
      </c>
      <c r="AI27" s="407"/>
      <c r="AJ27" s="407"/>
      <c r="AK27" s="407"/>
      <c r="AL27" s="408"/>
      <c r="AM27" s="406" t="s">
        <v>127</v>
      </c>
      <c r="AN27" s="407"/>
      <c r="AO27" s="407"/>
      <c r="AP27" s="407"/>
      <c r="AQ27" s="407"/>
      <c r="AR27" s="408"/>
      <c r="AS27" s="406" t="s">
        <v>144</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95000</v>
      </c>
      <c r="BO27" s="434"/>
      <c r="BP27" s="434"/>
      <c r="BQ27" s="434"/>
      <c r="BR27" s="434"/>
      <c r="BS27" s="434"/>
      <c r="BT27" s="434"/>
      <c r="BU27" s="435"/>
      <c r="BV27" s="433">
        <v>95000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182</v>
      </c>
      <c r="F28" s="404"/>
      <c r="G28" s="404"/>
      <c r="H28" s="404"/>
      <c r="I28" s="404"/>
      <c r="J28" s="404"/>
      <c r="K28" s="405"/>
      <c r="L28" s="406">
        <v>1</v>
      </c>
      <c r="M28" s="407"/>
      <c r="N28" s="407"/>
      <c r="O28" s="407"/>
      <c r="P28" s="408"/>
      <c r="Q28" s="406">
        <v>2270</v>
      </c>
      <c r="R28" s="407"/>
      <c r="S28" s="407"/>
      <c r="T28" s="407"/>
      <c r="U28" s="407"/>
      <c r="V28" s="408"/>
      <c r="W28" s="472"/>
      <c r="X28" s="463"/>
      <c r="Y28" s="464"/>
      <c r="Z28" s="403" t="s">
        <v>183</v>
      </c>
      <c r="AA28" s="404"/>
      <c r="AB28" s="404"/>
      <c r="AC28" s="404"/>
      <c r="AD28" s="404"/>
      <c r="AE28" s="404"/>
      <c r="AF28" s="404"/>
      <c r="AG28" s="405"/>
      <c r="AH28" s="406" t="s">
        <v>144</v>
      </c>
      <c r="AI28" s="407"/>
      <c r="AJ28" s="407"/>
      <c r="AK28" s="407"/>
      <c r="AL28" s="408"/>
      <c r="AM28" s="406" t="s">
        <v>144</v>
      </c>
      <c r="AN28" s="407"/>
      <c r="AO28" s="407"/>
      <c r="AP28" s="407"/>
      <c r="AQ28" s="407"/>
      <c r="AR28" s="408"/>
      <c r="AS28" s="406" t="s">
        <v>144</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819271</v>
      </c>
      <c r="BO28" s="426"/>
      <c r="BP28" s="426"/>
      <c r="BQ28" s="426"/>
      <c r="BR28" s="426"/>
      <c r="BS28" s="426"/>
      <c r="BT28" s="426"/>
      <c r="BU28" s="427"/>
      <c r="BV28" s="425">
        <v>852961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185</v>
      </c>
      <c r="F29" s="404"/>
      <c r="G29" s="404"/>
      <c r="H29" s="404"/>
      <c r="I29" s="404"/>
      <c r="J29" s="404"/>
      <c r="K29" s="405"/>
      <c r="L29" s="406">
        <v>8</v>
      </c>
      <c r="M29" s="407"/>
      <c r="N29" s="407"/>
      <c r="O29" s="407"/>
      <c r="P29" s="408"/>
      <c r="Q29" s="406">
        <v>2110</v>
      </c>
      <c r="R29" s="407"/>
      <c r="S29" s="407"/>
      <c r="T29" s="407"/>
      <c r="U29" s="407"/>
      <c r="V29" s="408"/>
      <c r="W29" s="473"/>
      <c r="X29" s="474"/>
      <c r="Y29" s="475"/>
      <c r="Z29" s="403" t="s">
        <v>186</v>
      </c>
      <c r="AA29" s="404"/>
      <c r="AB29" s="404"/>
      <c r="AC29" s="404"/>
      <c r="AD29" s="404"/>
      <c r="AE29" s="404"/>
      <c r="AF29" s="404"/>
      <c r="AG29" s="405"/>
      <c r="AH29" s="406">
        <v>94</v>
      </c>
      <c r="AI29" s="407"/>
      <c r="AJ29" s="407"/>
      <c r="AK29" s="407"/>
      <c r="AL29" s="408"/>
      <c r="AM29" s="406">
        <v>264892</v>
      </c>
      <c r="AN29" s="407"/>
      <c r="AO29" s="407"/>
      <c r="AP29" s="407"/>
      <c r="AQ29" s="407"/>
      <c r="AR29" s="408"/>
      <c r="AS29" s="406">
        <v>2818</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627808</v>
      </c>
      <c r="BO29" s="431"/>
      <c r="BP29" s="431"/>
      <c r="BQ29" s="431"/>
      <c r="BR29" s="431"/>
      <c r="BS29" s="431"/>
      <c r="BT29" s="431"/>
      <c r="BU29" s="432"/>
      <c r="BV29" s="430">
        <v>620833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96.1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4347279</v>
      </c>
      <c r="BO30" s="434"/>
      <c r="BP30" s="434"/>
      <c r="BQ30" s="434"/>
      <c r="BR30" s="434"/>
      <c r="BS30" s="434"/>
      <c r="BT30" s="434"/>
      <c r="BU30" s="435"/>
      <c r="BV30" s="433">
        <v>4165967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195</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国民健康保険事業勘定特別会計</v>
      </c>
      <c r="X34" s="388"/>
      <c r="Y34" s="388"/>
      <c r="Z34" s="388"/>
      <c r="AA34" s="388"/>
      <c r="AB34" s="388"/>
      <c r="AC34" s="388"/>
      <c r="AD34" s="388"/>
      <c r="AE34" s="388"/>
      <c r="AF34" s="388"/>
      <c r="AG34" s="388"/>
      <c r="AH34" s="388"/>
      <c r="AI34" s="388"/>
      <c r="AJ34" s="388"/>
      <c r="AK34" s="388"/>
      <c r="AL34" s="214"/>
      <c r="AM34" s="389">
        <f>IF(AO34="","",MAX(C34:D43,U34:V43)+1)</f>
        <v>4</v>
      </c>
      <c r="AN34" s="389"/>
      <c r="AO34" s="388" t="str">
        <f>IF('各会計、関係団体の財政状況及び健全化判断比率'!B30="","",'各会計、関係団体の財政状況及び健全化判断比率'!B30)</f>
        <v>国民健康保険病院事業会計</v>
      </c>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農業集落排水事業特別会計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岩手県市町村総合事務組合（普通会計）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（社）葛巻町畜産開発公社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後期高齢者医療事業特別会計</v>
      </c>
      <c r="X35" s="388"/>
      <c r="Y35" s="388"/>
      <c r="Z35" s="388"/>
      <c r="AA35" s="388"/>
      <c r="AB35" s="388"/>
      <c r="AC35" s="388"/>
      <c r="AD35" s="388"/>
      <c r="AE35" s="388"/>
      <c r="AF35" s="388"/>
      <c r="AG35" s="388"/>
      <c r="AH35" s="388"/>
      <c r="AI35" s="388"/>
      <c r="AJ35" s="388"/>
      <c r="AK35" s="388"/>
      <c r="AL35" s="214"/>
      <c r="AM35" s="389">
        <f t="shared" ref="AM35:AM43" si="0">IF(AO35="","",AM34+1)</f>
        <v>5</v>
      </c>
      <c r="AN35" s="389"/>
      <c r="AO35" s="388" t="str">
        <f>IF('各会計、関係団体の財政状況及び健全化判断比率'!B31="","",'各会計、関係団体の財政状況及び健全化判断比率'!B31)</f>
        <v>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岩手県市町村総合事務組合（交通災害共済事業）</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(株)グリーンテージくずまき</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盛岡北部行政事務組合（普通会計）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(株)岩手くずまきワイン</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盛岡北部行政事務組合（介護保険事業）</v>
      </c>
      <c r="BZ37" s="388"/>
      <c r="CA37" s="388"/>
      <c r="CB37" s="388"/>
      <c r="CC37" s="388"/>
      <c r="CD37" s="388"/>
      <c r="CE37" s="388"/>
      <c r="CF37" s="388"/>
      <c r="CG37" s="388"/>
      <c r="CH37" s="388"/>
      <c r="CI37" s="388"/>
      <c r="CJ37" s="388"/>
      <c r="CK37" s="388"/>
      <c r="CL37" s="388"/>
      <c r="CM37" s="388"/>
      <c r="CN37" s="214"/>
      <c r="CO37" s="389">
        <f t="shared" si="3"/>
        <v>17</v>
      </c>
      <c r="CP37" s="389"/>
      <c r="CQ37" s="388" t="str">
        <f>IF('各会計、関係団体の財政状況及び健全化判断比率'!BS10="","",'各会計、関係団体の財政状況及び健全化判断比率'!BS10)</f>
        <v>葛巻町森林組合</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盛岡地区広域消防組合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岩手県後期高齢者医療広域連合（普通会計）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岩手県後期高齢者医療広域連合（後期高齢者医療事業）</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lBRh97lz38S0kiDI+xvaDXGW+z6YK9k400j3cucKqSH6UfxSSG2j7yX3FP5lxzlZaE2E8jDLjpKNiDRc7qo8+Q==" saltValue="Zmnr7KZemwB7sZpt2DGj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2" t="s">
        <v>562</v>
      </c>
      <c r="D34" s="1212"/>
      <c r="E34" s="1213"/>
      <c r="F34" s="32">
        <v>18.87</v>
      </c>
      <c r="G34" s="33">
        <v>18.68</v>
      </c>
      <c r="H34" s="33">
        <v>17.8</v>
      </c>
      <c r="I34" s="33">
        <v>18.87</v>
      </c>
      <c r="J34" s="34">
        <v>18.62</v>
      </c>
      <c r="K34" s="22"/>
      <c r="L34" s="22"/>
      <c r="M34" s="22"/>
      <c r="N34" s="22"/>
      <c r="O34" s="22"/>
      <c r="P34" s="22"/>
    </row>
    <row r="35" spans="1:16" ht="39" customHeight="1" x14ac:dyDescent="0.2">
      <c r="A35" s="22"/>
      <c r="B35" s="35"/>
      <c r="C35" s="1206" t="s">
        <v>563</v>
      </c>
      <c r="D35" s="1207"/>
      <c r="E35" s="1208"/>
      <c r="F35" s="36">
        <v>10.83</v>
      </c>
      <c r="G35" s="37">
        <v>15.37</v>
      </c>
      <c r="H35" s="37">
        <v>9.5399999999999991</v>
      </c>
      <c r="I35" s="37">
        <v>13.58</v>
      </c>
      <c r="J35" s="38">
        <v>14.51</v>
      </c>
      <c r="K35" s="22"/>
      <c r="L35" s="22"/>
      <c r="M35" s="22"/>
      <c r="N35" s="22"/>
      <c r="O35" s="22"/>
      <c r="P35" s="22"/>
    </row>
    <row r="36" spans="1:16" ht="39" customHeight="1" x14ac:dyDescent="0.2">
      <c r="A36" s="22"/>
      <c r="B36" s="35"/>
      <c r="C36" s="1206" t="s">
        <v>564</v>
      </c>
      <c r="D36" s="1207"/>
      <c r="E36" s="1208"/>
      <c r="F36" s="36" t="s">
        <v>514</v>
      </c>
      <c r="G36" s="37">
        <v>5.32</v>
      </c>
      <c r="H36" s="37">
        <v>5.82</v>
      </c>
      <c r="I36" s="37">
        <v>5.43</v>
      </c>
      <c r="J36" s="38">
        <v>4.87</v>
      </c>
      <c r="K36" s="22"/>
      <c r="L36" s="22"/>
      <c r="M36" s="22"/>
      <c r="N36" s="22"/>
      <c r="O36" s="22"/>
      <c r="P36" s="22"/>
    </row>
    <row r="37" spans="1:16" ht="39" customHeight="1" x14ac:dyDescent="0.2">
      <c r="A37" s="22"/>
      <c r="B37" s="35"/>
      <c r="C37" s="1206" t="s">
        <v>565</v>
      </c>
      <c r="D37" s="1207"/>
      <c r="E37" s="1208"/>
      <c r="F37" s="36">
        <v>1.02</v>
      </c>
      <c r="G37" s="37">
        <v>1.77</v>
      </c>
      <c r="H37" s="37">
        <v>0.78</v>
      </c>
      <c r="I37" s="37">
        <v>0.96</v>
      </c>
      <c r="J37" s="38">
        <v>1.05</v>
      </c>
      <c r="K37" s="22"/>
      <c r="L37" s="22"/>
      <c r="M37" s="22"/>
      <c r="N37" s="22"/>
      <c r="O37" s="22"/>
      <c r="P37" s="22"/>
    </row>
    <row r="38" spans="1:16" ht="39" customHeight="1" x14ac:dyDescent="0.2">
      <c r="A38" s="22"/>
      <c r="B38" s="35"/>
      <c r="C38" s="1206" t="s">
        <v>566</v>
      </c>
      <c r="D38" s="1207"/>
      <c r="E38" s="1208"/>
      <c r="F38" s="36">
        <v>0.23</v>
      </c>
      <c r="G38" s="37">
        <v>0.28999999999999998</v>
      </c>
      <c r="H38" s="37">
        <v>0.25</v>
      </c>
      <c r="I38" s="37">
        <v>0.16</v>
      </c>
      <c r="J38" s="38">
        <v>0.16</v>
      </c>
      <c r="K38" s="22"/>
      <c r="L38" s="22"/>
      <c r="M38" s="22"/>
      <c r="N38" s="22"/>
      <c r="O38" s="22"/>
      <c r="P38" s="22"/>
    </row>
    <row r="39" spans="1:16" ht="39" customHeight="1" x14ac:dyDescent="0.2">
      <c r="A39" s="22"/>
      <c r="B39" s="35"/>
      <c r="C39" s="1206" t="s">
        <v>567</v>
      </c>
      <c r="D39" s="1207"/>
      <c r="E39" s="1208"/>
      <c r="F39" s="36">
        <v>0.09</v>
      </c>
      <c r="G39" s="37">
        <v>0.09</v>
      </c>
      <c r="H39" s="37">
        <v>0.12</v>
      </c>
      <c r="I39" s="37">
        <v>0.1</v>
      </c>
      <c r="J39" s="38">
        <v>0.09</v>
      </c>
      <c r="K39" s="22"/>
      <c r="L39" s="22"/>
      <c r="M39" s="22"/>
      <c r="N39" s="22"/>
      <c r="O39" s="22"/>
      <c r="P39" s="22"/>
    </row>
    <row r="40" spans="1:16" ht="39" customHeight="1" x14ac:dyDescent="0.2">
      <c r="A40" s="22"/>
      <c r="B40" s="35"/>
      <c r="C40" s="1206"/>
      <c r="D40" s="1207"/>
      <c r="E40" s="1208"/>
      <c r="F40" s="36"/>
      <c r="G40" s="37"/>
      <c r="H40" s="37"/>
      <c r="I40" s="37"/>
      <c r="J40" s="38"/>
      <c r="K40" s="22"/>
      <c r="L40" s="22"/>
      <c r="M40" s="22"/>
      <c r="N40" s="22"/>
      <c r="O40" s="22"/>
      <c r="P40" s="22"/>
    </row>
    <row r="41" spans="1:16" ht="39" customHeight="1" x14ac:dyDescent="0.2">
      <c r="A41" s="22"/>
      <c r="B41" s="35"/>
      <c r="C41" s="1206"/>
      <c r="D41" s="1207"/>
      <c r="E41" s="1208"/>
      <c r="F41" s="36"/>
      <c r="G41" s="37"/>
      <c r="H41" s="37"/>
      <c r="I41" s="37"/>
      <c r="J41" s="38"/>
      <c r="K41" s="22"/>
      <c r="L41" s="22"/>
      <c r="M41" s="22"/>
      <c r="N41" s="22"/>
      <c r="O41" s="22"/>
      <c r="P41" s="22"/>
    </row>
    <row r="42" spans="1:16" ht="39" customHeight="1" x14ac:dyDescent="0.2">
      <c r="A42" s="22"/>
      <c r="B42" s="39"/>
      <c r="C42" s="1206" t="s">
        <v>568</v>
      </c>
      <c r="D42" s="1207"/>
      <c r="E42" s="1208"/>
      <c r="F42" s="36" t="s">
        <v>514</v>
      </c>
      <c r="G42" s="37" t="s">
        <v>514</v>
      </c>
      <c r="H42" s="37" t="s">
        <v>514</v>
      </c>
      <c r="I42" s="37" t="s">
        <v>514</v>
      </c>
      <c r="J42" s="38" t="s">
        <v>514</v>
      </c>
      <c r="K42" s="22"/>
      <c r="L42" s="22"/>
      <c r="M42" s="22"/>
      <c r="N42" s="22"/>
      <c r="O42" s="22"/>
      <c r="P42" s="22"/>
    </row>
    <row r="43" spans="1:16" ht="39" customHeight="1" thickBot="1" x14ac:dyDescent="0.25">
      <c r="A43" s="22"/>
      <c r="B43" s="40"/>
      <c r="C43" s="1209" t="s">
        <v>569</v>
      </c>
      <c r="D43" s="1210"/>
      <c r="E43" s="1211"/>
      <c r="F43" s="41">
        <v>0.55000000000000004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D3t73tpn1zd6biCunAfnIFNqIMT+18jJUIicEv1BJ33MuOO91AVyfqxZTDoUj7vgGZ5U85OQ9asaOFZql3Bw==" saltValue="3jx9h2NFGrPW90hTdVBt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587</v>
      </c>
      <c r="L45" s="60">
        <v>590</v>
      </c>
      <c r="M45" s="60">
        <v>590</v>
      </c>
      <c r="N45" s="60">
        <v>593</v>
      </c>
      <c r="O45" s="61">
        <v>643</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2">
      <c r="A48" s="48"/>
      <c r="B48" s="1234"/>
      <c r="C48" s="1235"/>
      <c r="D48" s="62"/>
      <c r="E48" s="1216" t="s">
        <v>15</v>
      </c>
      <c r="F48" s="1216"/>
      <c r="G48" s="1216"/>
      <c r="H48" s="1216"/>
      <c r="I48" s="1216"/>
      <c r="J48" s="1217"/>
      <c r="K48" s="63">
        <v>158</v>
      </c>
      <c r="L48" s="64">
        <v>154</v>
      </c>
      <c r="M48" s="64">
        <v>172</v>
      </c>
      <c r="N48" s="64">
        <v>211</v>
      </c>
      <c r="O48" s="65">
        <v>218</v>
      </c>
      <c r="P48" s="48"/>
      <c r="Q48" s="48"/>
      <c r="R48" s="48"/>
      <c r="S48" s="48"/>
      <c r="T48" s="48"/>
      <c r="U48" s="48"/>
    </row>
    <row r="49" spans="1:21" ht="30.75" customHeight="1" x14ac:dyDescent="0.2">
      <c r="A49" s="48"/>
      <c r="B49" s="1234"/>
      <c r="C49" s="1235"/>
      <c r="D49" s="62"/>
      <c r="E49" s="1216" t="s">
        <v>16</v>
      </c>
      <c r="F49" s="1216"/>
      <c r="G49" s="1216"/>
      <c r="H49" s="1216"/>
      <c r="I49" s="1216"/>
      <c r="J49" s="1217"/>
      <c r="K49" s="63">
        <v>1</v>
      </c>
      <c r="L49" s="64">
        <v>7</v>
      </c>
      <c r="M49" s="64">
        <v>58</v>
      </c>
      <c r="N49" s="64">
        <v>61</v>
      </c>
      <c r="O49" s="65">
        <v>60</v>
      </c>
      <c r="P49" s="48"/>
      <c r="Q49" s="48"/>
      <c r="R49" s="48"/>
      <c r="S49" s="48"/>
      <c r="T49" s="48"/>
      <c r="U49" s="48"/>
    </row>
    <row r="50" spans="1:21" ht="30.75" customHeight="1" x14ac:dyDescent="0.2">
      <c r="A50" s="48"/>
      <c r="B50" s="1234"/>
      <c r="C50" s="1235"/>
      <c r="D50" s="62"/>
      <c r="E50" s="1216" t="s">
        <v>17</v>
      </c>
      <c r="F50" s="1216"/>
      <c r="G50" s="1216"/>
      <c r="H50" s="1216"/>
      <c r="I50" s="1216"/>
      <c r="J50" s="1217"/>
      <c r="K50" s="63">
        <v>10</v>
      </c>
      <c r="L50" s="64">
        <v>9</v>
      </c>
      <c r="M50" s="64">
        <v>9</v>
      </c>
      <c r="N50" s="64">
        <v>8</v>
      </c>
      <c r="O50" s="65">
        <v>7</v>
      </c>
      <c r="P50" s="48"/>
      <c r="Q50" s="48"/>
      <c r="R50" s="48"/>
      <c r="S50" s="48"/>
      <c r="T50" s="48"/>
      <c r="U50" s="48"/>
    </row>
    <row r="51" spans="1:21" ht="30.75" customHeight="1" x14ac:dyDescent="0.2">
      <c r="A51" s="48"/>
      <c r="B51" s="1236"/>
      <c r="C51" s="1237"/>
      <c r="D51" s="66"/>
      <c r="E51" s="1216" t="s">
        <v>18</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602</v>
      </c>
      <c r="L52" s="64">
        <v>565</v>
      </c>
      <c r="M52" s="64">
        <v>573</v>
      </c>
      <c r="N52" s="64">
        <v>601</v>
      </c>
      <c r="O52" s="65">
        <v>649</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154</v>
      </c>
      <c r="L53" s="69">
        <v>195</v>
      </c>
      <c r="M53" s="69">
        <v>256</v>
      </c>
      <c r="N53" s="69">
        <v>272</v>
      </c>
      <c r="O53" s="70">
        <v>279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22" t="s">
        <v>25</v>
      </c>
      <c r="C57" s="1223"/>
      <c r="D57" s="1226" t="s">
        <v>26</v>
      </c>
      <c r="E57" s="1227"/>
      <c r="F57" s="1227"/>
      <c r="G57" s="1227"/>
      <c r="H57" s="1227"/>
      <c r="I57" s="1227"/>
      <c r="J57" s="1228"/>
      <c r="K57" s="83" t="s">
        <v>596</v>
      </c>
      <c r="L57" s="84" t="s">
        <v>598</v>
      </c>
      <c r="M57" s="84" t="s">
        <v>596</v>
      </c>
      <c r="N57" s="84" t="s">
        <v>596</v>
      </c>
      <c r="O57" s="85" t="s">
        <v>599</v>
      </c>
    </row>
    <row r="58" spans="1:21" ht="31.5" customHeight="1" thickBot="1" x14ac:dyDescent="0.25">
      <c r="B58" s="1224"/>
      <c r="C58" s="1225"/>
      <c r="D58" s="1229" t="s">
        <v>27</v>
      </c>
      <c r="E58" s="1230"/>
      <c r="F58" s="1230"/>
      <c r="G58" s="1230"/>
      <c r="H58" s="1230"/>
      <c r="I58" s="1230"/>
      <c r="J58" s="1231"/>
      <c r="K58" s="86" t="s">
        <v>597</v>
      </c>
      <c r="L58" s="87" t="s">
        <v>596</v>
      </c>
      <c r="M58" s="87" t="s">
        <v>596</v>
      </c>
      <c r="N58" s="87" t="s">
        <v>600</v>
      </c>
      <c r="O58" s="88" t="s">
        <v>596</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kS4zsD4/NrlRb6COYVh1aWso2O9Nqucc5/rF/Z2rhstVnnNwNXxo+AmWfVNheT1UM9rek7Uneld0FgaicPi0w==" saltValue="YqnyL3GOvIvGMXUVE1GG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52" t="s">
        <v>30</v>
      </c>
      <c r="C41" s="1253"/>
      <c r="D41" s="102"/>
      <c r="E41" s="1254" t="s">
        <v>31</v>
      </c>
      <c r="F41" s="1254"/>
      <c r="G41" s="1254"/>
      <c r="H41" s="1255"/>
      <c r="I41" s="103">
        <v>7280</v>
      </c>
      <c r="J41" s="104">
        <v>7702</v>
      </c>
      <c r="K41" s="104">
        <v>7887</v>
      </c>
      <c r="L41" s="104">
        <v>7668</v>
      </c>
      <c r="M41" s="105">
        <v>8652</v>
      </c>
    </row>
    <row r="42" spans="2:13" ht="27.75" customHeight="1" x14ac:dyDescent="0.2">
      <c r="B42" s="1242"/>
      <c r="C42" s="1243"/>
      <c r="D42" s="106"/>
      <c r="E42" s="1246" t="s">
        <v>32</v>
      </c>
      <c r="F42" s="1246"/>
      <c r="G42" s="1246"/>
      <c r="H42" s="1247"/>
      <c r="I42" s="107">
        <v>39</v>
      </c>
      <c r="J42" s="108">
        <v>34</v>
      </c>
      <c r="K42" s="108">
        <v>29</v>
      </c>
      <c r="L42" s="108">
        <v>24</v>
      </c>
      <c r="M42" s="109">
        <v>19</v>
      </c>
    </row>
    <row r="43" spans="2:13" ht="27.75" customHeight="1" x14ac:dyDescent="0.2">
      <c r="B43" s="1242"/>
      <c r="C43" s="1243"/>
      <c r="D43" s="106"/>
      <c r="E43" s="1246" t="s">
        <v>33</v>
      </c>
      <c r="F43" s="1246"/>
      <c r="G43" s="1246"/>
      <c r="H43" s="1247"/>
      <c r="I43" s="107">
        <v>2886</v>
      </c>
      <c r="J43" s="108">
        <v>4040</v>
      </c>
      <c r="K43" s="108">
        <v>4661</v>
      </c>
      <c r="L43" s="108">
        <v>4228</v>
      </c>
      <c r="M43" s="109">
        <v>3890</v>
      </c>
    </row>
    <row r="44" spans="2:13" ht="27.75" customHeight="1" x14ac:dyDescent="0.2">
      <c r="B44" s="1242"/>
      <c r="C44" s="1243"/>
      <c r="D44" s="106"/>
      <c r="E44" s="1246" t="s">
        <v>34</v>
      </c>
      <c r="F44" s="1246"/>
      <c r="G44" s="1246"/>
      <c r="H44" s="1247"/>
      <c r="I44" s="107">
        <v>464</v>
      </c>
      <c r="J44" s="108">
        <v>460</v>
      </c>
      <c r="K44" s="108">
        <v>405</v>
      </c>
      <c r="L44" s="108">
        <v>351</v>
      </c>
      <c r="M44" s="109">
        <v>293</v>
      </c>
    </row>
    <row r="45" spans="2:13" ht="27.75" customHeight="1" x14ac:dyDescent="0.2">
      <c r="B45" s="1242"/>
      <c r="C45" s="1243"/>
      <c r="D45" s="106"/>
      <c r="E45" s="1246" t="s">
        <v>35</v>
      </c>
      <c r="F45" s="1246"/>
      <c r="G45" s="1246"/>
      <c r="H45" s="1247"/>
      <c r="I45" s="107">
        <v>595</v>
      </c>
      <c r="J45" s="108">
        <v>649</v>
      </c>
      <c r="K45" s="108">
        <v>583</v>
      </c>
      <c r="L45" s="108">
        <v>563</v>
      </c>
      <c r="M45" s="109">
        <v>612</v>
      </c>
    </row>
    <row r="46" spans="2:13" ht="27.75" customHeight="1" x14ac:dyDescent="0.2">
      <c r="B46" s="1242"/>
      <c r="C46" s="1243"/>
      <c r="D46" s="110"/>
      <c r="E46" s="1246" t="s">
        <v>36</v>
      </c>
      <c r="F46" s="1246"/>
      <c r="G46" s="1246"/>
      <c r="H46" s="1247"/>
      <c r="I46" s="107">
        <v>38</v>
      </c>
      <c r="J46" s="108">
        <v>35</v>
      </c>
      <c r="K46" s="108">
        <v>37</v>
      </c>
      <c r="L46" s="108">
        <v>34</v>
      </c>
      <c r="M46" s="109">
        <v>41</v>
      </c>
    </row>
    <row r="47" spans="2:13" ht="27.75" customHeight="1" x14ac:dyDescent="0.2">
      <c r="B47" s="1242"/>
      <c r="C47" s="1243"/>
      <c r="D47" s="111"/>
      <c r="E47" s="1256" t="s">
        <v>37</v>
      </c>
      <c r="F47" s="1257"/>
      <c r="G47" s="1257"/>
      <c r="H47" s="1258"/>
      <c r="I47" s="107" t="s">
        <v>514</v>
      </c>
      <c r="J47" s="108" t="s">
        <v>514</v>
      </c>
      <c r="K47" s="108" t="s">
        <v>514</v>
      </c>
      <c r="L47" s="108" t="s">
        <v>514</v>
      </c>
      <c r="M47" s="109" t="s">
        <v>514</v>
      </c>
    </row>
    <row r="48" spans="2:13" ht="27.75" customHeight="1" x14ac:dyDescent="0.2">
      <c r="B48" s="1242"/>
      <c r="C48" s="1243"/>
      <c r="D48" s="106"/>
      <c r="E48" s="1246" t="s">
        <v>38</v>
      </c>
      <c r="F48" s="1246"/>
      <c r="G48" s="1246"/>
      <c r="H48" s="1247"/>
      <c r="I48" s="107" t="s">
        <v>514</v>
      </c>
      <c r="J48" s="108" t="s">
        <v>514</v>
      </c>
      <c r="K48" s="108" t="s">
        <v>514</v>
      </c>
      <c r="L48" s="108" t="s">
        <v>514</v>
      </c>
      <c r="M48" s="109" t="s">
        <v>514</v>
      </c>
    </row>
    <row r="49" spans="2:13" ht="27.75" customHeight="1" x14ac:dyDescent="0.2">
      <c r="B49" s="1244"/>
      <c r="C49" s="1245"/>
      <c r="D49" s="106"/>
      <c r="E49" s="1246" t="s">
        <v>39</v>
      </c>
      <c r="F49" s="1246"/>
      <c r="G49" s="1246"/>
      <c r="H49" s="1247"/>
      <c r="I49" s="107" t="s">
        <v>514</v>
      </c>
      <c r="J49" s="108" t="s">
        <v>514</v>
      </c>
      <c r="K49" s="108" t="s">
        <v>514</v>
      </c>
      <c r="L49" s="108" t="s">
        <v>514</v>
      </c>
      <c r="M49" s="109" t="s">
        <v>514</v>
      </c>
    </row>
    <row r="50" spans="2:13" ht="27.75" customHeight="1" x14ac:dyDescent="0.2">
      <c r="B50" s="1240" t="s">
        <v>40</v>
      </c>
      <c r="C50" s="1241"/>
      <c r="D50" s="112"/>
      <c r="E50" s="1246" t="s">
        <v>41</v>
      </c>
      <c r="F50" s="1246"/>
      <c r="G50" s="1246"/>
      <c r="H50" s="1247"/>
      <c r="I50" s="107">
        <v>5192</v>
      </c>
      <c r="J50" s="108">
        <v>5783</v>
      </c>
      <c r="K50" s="108">
        <v>5873</v>
      </c>
      <c r="L50" s="108">
        <v>5678</v>
      </c>
      <c r="M50" s="109">
        <v>5798</v>
      </c>
    </row>
    <row r="51" spans="2:13" ht="27.75" customHeight="1" x14ac:dyDescent="0.2">
      <c r="B51" s="1242"/>
      <c r="C51" s="1243"/>
      <c r="D51" s="106"/>
      <c r="E51" s="1246" t="s">
        <v>42</v>
      </c>
      <c r="F51" s="1246"/>
      <c r="G51" s="1246"/>
      <c r="H51" s="1247"/>
      <c r="I51" s="107">
        <v>40</v>
      </c>
      <c r="J51" s="108">
        <v>24</v>
      </c>
      <c r="K51" s="108">
        <v>8</v>
      </c>
      <c r="L51" s="108" t="s">
        <v>514</v>
      </c>
      <c r="M51" s="109" t="s">
        <v>514</v>
      </c>
    </row>
    <row r="52" spans="2:13" ht="27.75" customHeight="1" x14ac:dyDescent="0.2">
      <c r="B52" s="1244"/>
      <c r="C52" s="1245"/>
      <c r="D52" s="106"/>
      <c r="E52" s="1246" t="s">
        <v>43</v>
      </c>
      <c r="F52" s="1246"/>
      <c r="G52" s="1246"/>
      <c r="H52" s="1247"/>
      <c r="I52" s="107">
        <v>6697</v>
      </c>
      <c r="J52" s="108">
        <v>7365</v>
      </c>
      <c r="K52" s="108">
        <v>7213</v>
      </c>
      <c r="L52" s="108">
        <v>7344</v>
      </c>
      <c r="M52" s="109">
        <v>7523</v>
      </c>
    </row>
    <row r="53" spans="2:13" ht="27.75" customHeight="1" thickBot="1" x14ac:dyDescent="0.25">
      <c r="B53" s="1248" t="s">
        <v>44</v>
      </c>
      <c r="C53" s="1249"/>
      <c r="D53" s="113"/>
      <c r="E53" s="1250" t="s">
        <v>45</v>
      </c>
      <c r="F53" s="1250"/>
      <c r="G53" s="1250"/>
      <c r="H53" s="1251"/>
      <c r="I53" s="114">
        <v>-627</v>
      </c>
      <c r="J53" s="115">
        <v>-252</v>
      </c>
      <c r="K53" s="115">
        <v>508</v>
      </c>
      <c r="L53" s="115">
        <v>-154</v>
      </c>
      <c r="M53" s="116">
        <v>186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znZVbsnZwDe60k5sHqO6GuVB5oQ6r7wC2R+3vqCvSJCQd8+BpxatJQbdCRHs/DWIEWdhUvx8QaAVZwkI2+aIoA==" saltValue="v9eOPYDzbl/j3yzkTect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557</v>
      </c>
      <c r="G54" s="125" t="s">
        <v>558</v>
      </c>
      <c r="H54" s="126" t="s">
        <v>559</v>
      </c>
    </row>
    <row r="55" spans="2:8" ht="52.5" customHeight="1" x14ac:dyDescent="0.2">
      <c r="B55" s="127"/>
      <c r="C55" s="1264" t="s">
        <v>48</v>
      </c>
      <c r="D55" s="1264"/>
      <c r="E55" s="1265"/>
      <c r="F55" s="128">
        <v>853</v>
      </c>
      <c r="G55" s="128">
        <v>853</v>
      </c>
      <c r="H55" s="129">
        <v>819</v>
      </c>
    </row>
    <row r="56" spans="2:8" ht="52.5" customHeight="1" x14ac:dyDescent="0.2">
      <c r="B56" s="130"/>
      <c r="C56" s="1266" t="s">
        <v>49</v>
      </c>
      <c r="D56" s="1266"/>
      <c r="E56" s="1267"/>
      <c r="F56" s="131">
        <v>621</v>
      </c>
      <c r="G56" s="131">
        <v>621</v>
      </c>
      <c r="H56" s="132">
        <v>628</v>
      </c>
    </row>
    <row r="57" spans="2:8" ht="53.25" customHeight="1" x14ac:dyDescent="0.2">
      <c r="B57" s="130"/>
      <c r="C57" s="1268" t="s">
        <v>50</v>
      </c>
      <c r="D57" s="1268"/>
      <c r="E57" s="1269"/>
      <c r="F57" s="133">
        <v>4344</v>
      </c>
      <c r="G57" s="133">
        <v>4166</v>
      </c>
      <c r="H57" s="134">
        <v>4347</v>
      </c>
    </row>
    <row r="58" spans="2:8" ht="45.75" customHeight="1" x14ac:dyDescent="0.2">
      <c r="B58" s="135"/>
      <c r="C58" s="1270" t="s">
        <v>576</v>
      </c>
      <c r="D58" s="1271"/>
      <c r="E58" s="1272"/>
      <c r="F58" s="136">
        <v>3275</v>
      </c>
      <c r="G58" s="137">
        <v>3089</v>
      </c>
      <c r="H58" s="137">
        <v>3203</v>
      </c>
    </row>
    <row r="59" spans="2:8" ht="45.75" customHeight="1" x14ac:dyDescent="0.2">
      <c r="B59" s="135"/>
      <c r="C59" s="1270" t="s">
        <v>577</v>
      </c>
      <c r="D59" s="1271"/>
      <c r="E59" s="1272"/>
      <c r="F59" s="136">
        <v>840</v>
      </c>
      <c r="G59" s="137">
        <v>826</v>
      </c>
      <c r="H59" s="137">
        <v>850</v>
      </c>
    </row>
    <row r="60" spans="2:8" ht="45.75" customHeight="1" x14ac:dyDescent="0.2">
      <c r="B60" s="135"/>
      <c r="C60" s="1270" t="s">
        <v>578</v>
      </c>
      <c r="D60" s="1271"/>
      <c r="E60" s="1272"/>
      <c r="F60" s="136">
        <v>183</v>
      </c>
      <c r="G60" s="137">
        <v>183</v>
      </c>
      <c r="H60" s="137">
        <v>183</v>
      </c>
    </row>
    <row r="61" spans="2:8" ht="45.75" customHeight="1" thickBot="1" x14ac:dyDescent="0.25">
      <c r="B61" s="135"/>
      <c r="C61" s="1259" t="s">
        <v>579</v>
      </c>
      <c r="D61" s="1260"/>
      <c r="E61" s="1261"/>
      <c r="F61" s="139" t="s">
        <v>580</v>
      </c>
      <c r="G61" s="140">
        <v>17</v>
      </c>
      <c r="H61" s="140">
        <v>52</v>
      </c>
    </row>
    <row r="62" spans="2:8" ht="45.75" customHeight="1" thickBot="1" x14ac:dyDescent="0.25">
      <c r="B62" s="138"/>
      <c r="C62" s="1259" t="s">
        <v>601</v>
      </c>
      <c r="D62" s="1260"/>
      <c r="E62" s="1261"/>
      <c r="F62" s="139">
        <v>17</v>
      </c>
      <c r="G62" s="140">
        <v>23</v>
      </c>
      <c r="H62" s="140">
        <v>33</v>
      </c>
    </row>
    <row r="63" spans="2:8" ht="52.5" customHeight="1" thickBot="1" x14ac:dyDescent="0.25">
      <c r="B63" s="141"/>
      <c r="C63" s="1262" t="s">
        <v>51</v>
      </c>
      <c r="D63" s="1262"/>
      <c r="E63" s="1263"/>
      <c r="F63" s="142">
        <v>5817</v>
      </c>
      <c r="G63" s="142">
        <v>5640</v>
      </c>
      <c r="H63" s="143">
        <v>5794</v>
      </c>
    </row>
    <row r="64" spans="2:8" ht="15" customHeight="1" x14ac:dyDescent="0.2"/>
  </sheetData>
  <sheetProtection algorithmName="SHA-512" hashValue="tAzU7dKSbANsgD5tg3ZsZVcJ0TMoCyz4TQn+D6KzuPuIMOJgDSBZdNR8Sg5k/kH/c0St71s0y1Brc0dzBgoLvQ==" saltValue="KIOF5/I+OD0wQE6SYi3Q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CD28-9E3F-44A7-931A-E77DD1408E6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5"/>
      <c r="DE19" s="1275"/>
    </row>
    <row r="20" spans="1:351" ht="13.2" x14ac:dyDescent="0.2">
      <c r="DD20" s="1275"/>
      <c r="DE20" s="1275"/>
    </row>
    <row r="21" spans="1:351" ht="16.2"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x14ac:dyDescent="0.2">
      <c r="B22" s="1282"/>
      <c r="MM22" s="1281"/>
    </row>
    <row r="23" spans="1:351" ht="13.2" x14ac:dyDescent="0.2">
      <c r="B23" s="1282"/>
    </row>
    <row r="24" spans="1:351" ht="13.2" x14ac:dyDescent="0.2">
      <c r="B24" s="1282"/>
    </row>
    <row r="25" spans="1:351" ht="13.2" x14ac:dyDescent="0.2">
      <c r="B25" s="1282"/>
    </row>
    <row r="26" spans="1:351" ht="13.2" x14ac:dyDescent="0.2">
      <c r="B26" s="1282"/>
    </row>
    <row r="27" spans="1:351" ht="13.2" x14ac:dyDescent="0.2">
      <c r="B27" s="1282"/>
    </row>
    <row r="28" spans="1:351" ht="13.2" x14ac:dyDescent="0.2">
      <c r="B28" s="1282"/>
    </row>
    <row r="29" spans="1:351" ht="13.2" x14ac:dyDescent="0.2">
      <c r="B29" s="1282"/>
    </row>
    <row r="30" spans="1:351" ht="13.2" x14ac:dyDescent="0.2">
      <c r="B30" s="1282"/>
    </row>
    <row r="31" spans="1:351" ht="13.2" x14ac:dyDescent="0.2">
      <c r="B31" s="1282"/>
    </row>
    <row r="32" spans="1:351" ht="13.2" x14ac:dyDescent="0.2">
      <c r="B32" s="1282"/>
    </row>
    <row r="33" spans="2:109" ht="13.2" x14ac:dyDescent="0.2">
      <c r="B33" s="1282"/>
    </row>
    <row r="34" spans="2:109" ht="13.2" x14ac:dyDescent="0.2">
      <c r="B34" s="1282"/>
    </row>
    <row r="35" spans="2:109" ht="13.2" x14ac:dyDescent="0.2">
      <c r="B35" s="1282"/>
    </row>
    <row r="36" spans="2:109" ht="13.2" x14ac:dyDescent="0.2">
      <c r="B36" s="1282"/>
    </row>
    <row r="37" spans="2:109" ht="13.2" x14ac:dyDescent="0.2">
      <c r="B37" s="1282"/>
    </row>
    <row r="38" spans="2:109" ht="13.2" x14ac:dyDescent="0.2">
      <c r="B38" s="1282"/>
    </row>
    <row r="39" spans="2:109" ht="13.2"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x14ac:dyDescent="0.2">
      <c r="B40" s="1287"/>
      <c r="DD40" s="1287"/>
      <c r="DE40" s="1275"/>
    </row>
    <row r="41" spans="2:109" ht="16.2" x14ac:dyDescent="0.2">
      <c r="B41" s="1288" t="s">
        <v>603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x14ac:dyDescent="0.2">
      <c r="B42" s="1282"/>
      <c r="G42" s="1289"/>
      <c r="I42" s="1290"/>
      <c r="J42" s="1290"/>
      <c r="K42" s="1290"/>
      <c r="AM42" s="1289"/>
      <c r="AN42" s="1289" t="s">
        <v>604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605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x14ac:dyDescent="0.2">
      <c r="B49" s="1282"/>
      <c r="AN49" s="1275" t="s">
        <v>606</v>
      </c>
    </row>
    <row r="50" spans="1:109" ht="13.2"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555</v>
      </c>
      <c r="BQ50" s="1307"/>
      <c r="BR50" s="1307"/>
      <c r="BS50" s="1307"/>
      <c r="BT50" s="1307"/>
      <c r="BU50" s="1307"/>
      <c r="BV50" s="1307"/>
      <c r="BW50" s="1307"/>
      <c r="BX50" s="1307" t="s">
        <v>556</v>
      </c>
      <c r="BY50" s="1307"/>
      <c r="BZ50" s="1307"/>
      <c r="CA50" s="1307"/>
      <c r="CB50" s="1307"/>
      <c r="CC50" s="1307"/>
      <c r="CD50" s="1307"/>
      <c r="CE50" s="1307"/>
      <c r="CF50" s="1307" t="s">
        <v>557</v>
      </c>
      <c r="CG50" s="1307"/>
      <c r="CH50" s="1307"/>
      <c r="CI50" s="1307"/>
      <c r="CJ50" s="1307"/>
      <c r="CK50" s="1307"/>
      <c r="CL50" s="1307"/>
      <c r="CM50" s="1307"/>
      <c r="CN50" s="1307" t="s">
        <v>558</v>
      </c>
      <c r="CO50" s="1307"/>
      <c r="CP50" s="1307"/>
      <c r="CQ50" s="1307"/>
      <c r="CR50" s="1307"/>
      <c r="CS50" s="1307"/>
      <c r="CT50" s="1307"/>
      <c r="CU50" s="1307"/>
      <c r="CV50" s="1307" t="s">
        <v>559</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607</v>
      </c>
      <c r="AO51" s="1311"/>
      <c r="AP51" s="1311"/>
      <c r="AQ51" s="1311"/>
      <c r="AR51" s="1311"/>
      <c r="AS51" s="1311"/>
      <c r="AT51" s="1311"/>
      <c r="AU51" s="1311"/>
      <c r="AV51" s="1311"/>
      <c r="AW51" s="1311"/>
      <c r="AX51" s="1311"/>
      <c r="AY51" s="1311"/>
      <c r="AZ51" s="1311"/>
      <c r="BA51" s="1311"/>
      <c r="BB51" s="1311" t="s">
        <v>608</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v>16.2</v>
      </c>
      <c r="CG51" s="1312"/>
      <c r="CH51" s="1312"/>
      <c r="CI51" s="1312"/>
      <c r="CJ51" s="1312"/>
      <c r="CK51" s="1312"/>
      <c r="CL51" s="1312"/>
      <c r="CM51" s="1312"/>
      <c r="CN51" s="1312"/>
      <c r="CO51" s="1312"/>
      <c r="CP51" s="1312"/>
      <c r="CQ51" s="1312"/>
      <c r="CR51" s="1312"/>
      <c r="CS51" s="1312"/>
      <c r="CT51" s="1312"/>
      <c r="CU51" s="1312"/>
      <c r="CV51" s="1312">
        <v>5.5</v>
      </c>
      <c r="CW51" s="1312"/>
      <c r="CX51" s="1312"/>
      <c r="CY51" s="1312"/>
      <c r="CZ51" s="1312"/>
      <c r="DA51" s="1312"/>
      <c r="DB51" s="1312"/>
      <c r="DC51" s="1312"/>
    </row>
    <row r="52" spans="1:109" ht="13.2"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2"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609</v>
      </c>
      <c r="BC53" s="1311"/>
      <c r="BD53" s="1311"/>
      <c r="BE53" s="1311"/>
      <c r="BF53" s="1311"/>
      <c r="BG53" s="1311"/>
      <c r="BH53" s="1311"/>
      <c r="BI53" s="1311"/>
      <c r="BJ53" s="1311"/>
      <c r="BK53" s="1311"/>
      <c r="BL53" s="1311"/>
      <c r="BM53" s="1311"/>
      <c r="BN53" s="1311"/>
      <c r="BO53" s="1311"/>
      <c r="BP53" s="1312">
        <v>64.400000000000006</v>
      </c>
      <c r="BQ53" s="1312"/>
      <c r="BR53" s="1312"/>
      <c r="BS53" s="1312"/>
      <c r="BT53" s="1312"/>
      <c r="BU53" s="1312"/>
      <c r="BV53" s="1312"/>
      <c r="BW53" s="1312"/>
      <c r="BX53" s="1312">
        <v>64</v>
      </c>
      <c r="BY53" s="1312"/>
      <c r="BZ53" s="1312"/>
      <c r="CA53" s="1312"/>
      <c r="CB53" s="1312"/>
      <c r="CC53" s="1312"/>
      <c r="CD53" s="1312"/>
      <c r="CE53" s="1312"/>
      <c r="CF53" s="1312">
        <v>65.3</v>
      </c>
      <c r="CG53" s="1312"/>
      <c r="CH53" s="1312"/>
      <c r="CI53" s="1312"/>
      <c r="CJ53" s="1312"/>
      <c r="CK53" s="1312"/>
      <c r="CL53" s="1312"/>
      <c r="CM53" s="1312"/>
      <c r="CN53" s="1312">
        <v>66.8</v>
      </c>
      <c r="CO53" s="1312"/>
      <c r="CP53" s="1312"/>
      <c r="CQ53" s="1312"/>
      <c r="CR53" s="1312"/>
      <c r="CS53" s="1312"/>
      <c r="CT53" s="1312"/>
      <c r="CU53" s="1312"/>
      <c r="CV53" s="1312">
        <v>68.900000000000006</v>
      </c>
      <c r="CW53" s="1312"/>
      <c r="CX53" s="1312"/>
      <c r="CY53" s="1312"/>
      <c r="CZ53" s="1312"/>
      <c r="DA53" s="1312"/>
      <c r="DB53" s="1312"/>
      <c r="DC53" s="1312"/>
    </row>
    <row r="54" spans="1:109" ht="13.2"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2" x14ac:dyDescent="0.2">
      <c r="A55" s="1290"/>
      <c r="B55" s="1282"/>
      <c r="G55" s="1301"/>
      <c r="H55" s="1301"/>
      <c r="I55" s="1301"/>
      <c r="J55" s="1301"/>
      <c r="K55" s="1310"/>
      <c r="L55" s="1310"/>
      <c r="M55" s="1310"/>
      <c r="N55" s="1310"/>
      <c r="AN55" s="1307" t="s">
        <v>610</v>
      </c>
      <c r="AO55" s="1307"/>
      <c r="AP55" s="1307"/>
      <c r="AQ55" s="1307"/>
      <c r="AR55" s="1307"/>
      <c r="AS55" s="1307"/>
      <c r="AT55" s="1307"/>
      <c r="AU55" s="1307"/>
      <c r="AV55" s="1307"/>
      <c r="AW55" s="1307"/>
      <c r="AX55" s="1307"/>
      <c r="AY55" s="1307"/>
      <c r="AZ55" s="1307"/>
      <c r="BA55" s="1307"/>
      <c r="BB55" s="1311" t="s">
        <v>608</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ht="13.2"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2"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609</v>
      </c>
      <c r="BC57" s="1311"/>
      <c r="BD57" s="1311"/>
      <c r="BE57" s="1311"/>
      <c r="BF57" s="1311"/>
      <c r="BG57" s="1311"/>
      <c r="BH57" s="1311"/>
      <c r="BI57" s="1311"/>
      <c r="BJ57" s="1311"/>
      <c r="BK57" s="1311"/>
      <c r="BL57" s="1311"/>
      <c r="BM57" s="1311"/>
      <c r="BN57" s="1311"/>
      <c r="BO57" s="1311"/>
      <c r="BP57" s="1312">
        <v>56.2</v>
      </c>
      <c r="BQ57" s="1312"/>
      <c r="BR57" s="1312"/>
      <c r="BS57" s="1312"/>
      <c r="BT57" s="1312"/>
      <c r="BU57" s="1312"/>
      <c r="BV57" s="1312"/>
      <c r="BW57" s="1312"/>
      <c r="BX57" s="1312">
        <v>58.2</v>
      </c>
      <c r="BY57" s="1312"/>
      <c r="BZ57" s="1312"/>
      <c r="CA57" s="1312"/>
      <c r="CB57" s="1312"/>
      <c r="CC57" s="1312"/>
      <c r="CD57" s="1312"/>
      <c r="CE57" s="1312"/>
      <c r="CF57" s="1312">
        <v>60.1</v>
      </c>
      <c r="CG57" s="1312"/>
      <c r="CH57" s="1312"/>
      <c r="CI57" s="1312"/>
      <c r="CJ57" s="1312"/>
      <c r="CK57" s="1312"/>
      <c r="CL57" s="1312"/>
      <c r="CM57" s="1312"/>
      <c r="CN57" s="1312">
        <v>61.6</v>
      </c>
      <c r="CO57" s="1312"/>
      <c r="CP57" s="1312"/>
      <c r="CQ57" s="1312"/>
      <c r="CR57" s="1312"/>
      <c r="CS57" s="1312"/>
      <c r="CT57" s="1312"/>
      <c r="CU57" s="1312"/>
      <c r="CV57" s="1312">
        <v>64</v>
      </c>
      <c r="CW57" s="1312"/>
      <c r="CX57" s="1312"/>
      <c r="CY57" s="1312"/>
      <c r="CZ57" s="1312"/>
      <c r="DA57" s="1312"/>
      <c r="DB57" s="1312"/>
      <c r="DC57" s="1312"/>
      <c r="DD57" s="1315"/>
      <c r="DE57" s="1313"/>
    </row>
    <row r="58" spans="1:109" s="1290" customFormat="1" ht="13.2"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2"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2"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2"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2"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x14ac:dyDescent="0.2">
      <c r="B63" s="1321" t="s">
        <v>611</v>
      </c>
    </row>
    <row r="64" spans="1:109" ht="13.2" x14ac:dyDescent="0.2">
      <c r="B64" s="1282"/>
      <c r="G64" s="1289"/>
      <c r="I64" s="1322"/>
      <c r="J64" s="1322"/>
      <c r="K64" s="1322"/>
      <c r="L64" s="1322"/>
      <c r="M64" s="1322"/>
      <c r="N64" s="1323"/>
      <c r="AM64" s="1289"/>
      <c r="AN64" s="1289" t="s">
        <v>604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x14ac:dyDescent="0.2">
      <c r="B65" s="1282"/>
      <c r="AN65" s="1291" t="s">
        <v>612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x14ac:dyDescent="0.2">
      <c r="B71" s="1282"/>
      <c r="G71" s="1327"/>
      <c r="I71" s="1328"/>
      <c r="J71" s="1325"/>
      <c r="K71" s="1325"/>
      <c r="L71" s="1326"/>
      <c r="M71" s="1325"/>
      <c r="N71" s="1326"/>
      <c r="AM71" s="1327"/>
      <c r="AN71" s="1275" t="s">
        <v>606</v>
      </c>
    </row>
    <row r="72" spans="2:107" ht="13.2"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555</v>
      </c>
      <c r="BQ72" s="1307"/>
      <c r="BR72" s="1307"/>
      <c r="BS72" s="1307"/>
      <c r="BT72" s="1307"/>
      <c r="BU72" s="1307"/>
      <c r="BV72" s="1307"/>
      <c r="BW72" s="1307"/>
      <c r="BX72" s="1307" t="s">
        <v>556</v>
      </c>
      <c r="BY72" s="1307"/>
      <c r="BZ72" s="1307"/>
      <c r="CA72" s="1307"/>
      <c r="CB72" s="1307"/>
      <c r="CC72" s="1307"/>
      <c r="CD72" s="1307"/>
      <c r="CE72" s="1307"/>
      <c r="CF72" s="1307" t="s">
        <v>557</v>
      </c>
      <c r="CG72" s="1307"/>
      <c r="CH72" s="1307"/>
      <c r="CI72" s="1307"/>
      <c r="CJ72" s="1307"/>
      <c r="CK72" s="1307"/>
      <c r="CL72" s="1307"/>
      <c r="CM72" s="1307"/>
      <c r="CN72" s="1307" t="s">
        <v>558</v>
      </c>
      <c r="CO72" s="1307"/>
      <c r="CP72" s="1307"/>
      <c r="CQ72" s="1307"/>
      <c r="CR72" s="1307"/>
      <c r="CS72" s="1307"/>
      <c r="CT72" s="1307"/>
      <c r="CU72" s="1307"/>
      <c r="CV72" s="1307" t="s">
        <v>559</v>
      </c>
      <c r="CW72" s="1307"/>
      <c r="CX72" s="1307"/>
      <c r="CY72" s="1307"/>
      <c r="CZ72" s="1307"/>
      <c r="DA72" s="1307"/>
      <c r="DB72" s="1307"/>
      <c r="DC72" s="1307"/>
    </row>
    <row r="73" spans="2:107" ht="13.2" x14ac:dyDescent="0.2">
      <c r="B73" s="1282"/>
      <c r="G73" s="1308"/>
      <c r="H73" s="1308"/>
      <c r="I73" s="1308"/>
      <c r="J73" s="1308"/>
      <c r="K73" s="1329"/>
      <c r="L73" s="1329"/>
      <c r="M73" s="1329"/>
      <c r="N73" s="1329"/>
      <c r="AM73" s="1300"/>
      <c r="AN73" s="1311" t="s">
        <v>607</v>
      </c>
      <c r="AO73" s="1311"/>
      <c r="AP73" s="1311"/>
      <c r="AQ73" s="1311"/>
      <c r="AR73" s="1311"/>
      <c r="AS73" s="1311"/>
      <c r="AT73" s="1311"/>
      <c r="AU73" s="1311"/>
      <c r="AV73" s="1311"/>
      <c r="AW73" s="1311"/>
      <c r="AX73" s="1311"/>
      <c r="AY73" s="1311"/>
      <c r="AZ73" s="1311"/>
      <c r="BA73" s="1311"/>
      <c r="BB73" s="1311" t="s">
        <v>608</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v>16.2</v>
      </c>
      <c r="CG73" s="1312"/>
      <c r="CH73" s="1312"/>
      <c r="CI73" s="1312"/>
      <c r="CJ73" s="1312"/>
      <c r="CK73" s="1312"/>
      <c r="CL73" s="1312"/>
      <c r="CM73" s="1312"/>
      <c r="CN73" s="1312"/>
      <c r="CO73" s="1312"/>
      <c r="CP73" s="1312"/>
      <c r="CQ73" s="1312"/>
      <c r="CR73" s="1312"/>
      <c r="CS73" s="1312"/>
      <c r="CT73" s="1312"/>
      <c r="CU73" s="1312"/>
      <c r="CV73" s="1312">
        <v>5.5</v>
      </c>
      <c r="CW73" s="1312"/>
      <c r="CX73" s="1312"/>
      <c r="CY73" s="1312"/>
      <c r="CZ73" s="1312"/>
      <c r="DA73" s="1312"/>
      <c r="DB73" s="1312"/>
      <c r="DC73" s="1312"/>
    </row>
    <row r="74" spans="2:107" ht="13.2"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2"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613</v>
      </c>
      <c r="BC75" s="1311"/>
      <c r="BD75" s="1311"/>
      <c r="BE75" s="1311"/>
      <c r="BF75" s="1311"/>
      <c r="BG75" s="1311"/>
      <c r="BH75" s="1311"/>
      <c r="BI75" s="1311"/>
      <c r="BJ75" s="1311"/>
      <c r="BK75" s="1311"/>
      <c r="BL75" s="1311"/>
      <c r="BM75" s="1311"/>
      <c r="BN75" s="1311"/>
      <c r="BO75" s="1311"/>
      <c r="BP75" s="1312">
        <v>5</v>
      </c>
      <c r="BQ75" s="1312"/>
      <c r="BR75" s="1312"/>
      <c r="BS75" s="1312"/>
      <c r="BT75" s="1312"/>
      <c r="BU75" s="1312"/>
      <c r="BV75" s="1312"/>
      <c r="BW75" s="1312"/>
      <c r="BX75" s="1312">
        <v>5.4</v>
      </c>
      <c r="BY75" s="1312"/>
      <c r="BZ75" s="1312"/>
      <c r="CA75" s="1312"/>
      <c r="CB75" s="1312"/>
      <c r="CC75" s="1312"/>
      <c r="CD75" s="1312"/>
      <c r="CE75" s="1312"/>
      <c r="CF75" s="1312">
        <v>6.3</v>
      </c>
      <c r="CG75" s="1312"/>
      <c r="CH75" s="1312"/>
      <c r="CI75" s="1312"/>
      <c r="CJ75" s="1312"/>
      <c r="CK75" s="1312"/>
      <c r="CL75" s="1312"/>
      <c r="CM75" s="1312"/>
      <c r="CN75" s="1312">
        <v>7.6</v>
      </c>
      <c r="CO75" s="1312"/>
      <c r="CP75" s="1312"/>
      <c r="CQ75" s="1312"/>
      <c r="CR75" s="1312"/>
      <c r="CS75" s="1312"/>
      <c r="CT75" s="1312"/>
      <c r="CU75" s="1312"/>
      <c r="CV75" s="1312">
        <v>8.4</v>
      </c>
      <c r="CW75" s="1312"/>
      <c r="CX75" s="1312"/>
      <c r="CY75" s="1312"/>
      <c r="CZ75" s="1312"/>
      <c r="DA75" s="1312"/>
      <c r="DB75" s="1312"/>
      <c r="DC75" s="1312"/>
    </row>
    <row r="76" spans="2:107" ht="13.2"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2" x14ac:dyDescent="0.2">
      <c r="B77" s="1282"/>
      <c r="G77" s="1301"/>
      <c r="H77" s="1301"/>
      <c r="I77" s="1301"/>
      <c r="J77" s="1301"/>
      <c r="K77" s="1329"/>
      <c r="L77" s="1329"/>
      <c r="M77" s="1329"/>
      <c r="N77" s="1329"/>
      <c r="AN77" s="1307" t="s">
        <v>610</v>
      </c>
      <c r="AO77" s="1307"/>
      <c r="AP77" s="1307"/>
      <c r="AQ77" s="1307"/>
      <c r="AR77" s="1307"/>
      <c r="AS77" s="1307"/>
      <c r="AT77" s="1307"/>
      <c r="AU77" s="1307"/>
      <c r="AV77" s="1307"/>
      <c r="AW77" s="1307"/>
      <c r="AX77" s="1307"/>
      <c r="AY77" s="1307"/>
      <c r="AZ77" s="1307"/>
      <c r="BA77" s="1307"/>
      <c r="BB77" s="1311" t="s">
        <v>608</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ht="13.2"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2"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613</v>
      </c>
      <c r="BC79" s="1311"/>
      <c r="BD79" s="1311"/>
      <c r="BE79" s="1311"/>
      <c r="BF79" s="1311"/>
      <c r="BG79" s="1311"/>
      <c r="BH79" s="1311"/>
      <c r="BI79" s="1311"/>
      <c r="BJ79" s="1311"/>
      <c r="BK79" s="1311"/>
      <c r="BL79" s="1311"/>
      <c r="BM79" s="1311"/>
      <c r="BN79" s="1311"/>
      <c r="BO79" s="1311"/>
      <c r="BP79" s="1312">
        <v>8.5</v>
      </c>
      <c r="BQ79" s="1312"/>
      <c r="BR79" s="1312"/>
      <c r="BS79" s="1312"/>
      <c r="BT79" s="1312"/>
      <c r="BU79" s="1312"/>
      <c r="BV79" s="1312"/>
      <c r="BW79" s="1312"/>
      <c r="BX79" s="1312">
        <v>8.5</v>
      </c>
      <c r="BY79" s="1312"/>
      <c r="BZ79" s="1312"/>
      <c r="CA79" s="1312"/>
      <c r="CB79" s="1312"/>
      <c r="CC79" s="1312"/>
      <c r="CD79" s="1312"/>
      <c r="CE79" s="1312"/>
      <c r="CF79" s="1312">
        <v>8.6</v>
      </c>
      <c r="CG79" s="1312"/>
      <c r="CH79" s="1312"/>
      <c r="CI79" s="1312"/>
      <c r="CJ79" s="1312"/>
      <c r="CK79" s="1312"/>
      <c r="CL79" s="1312"/>
      <c r="CM79" s="1312"/>
      <c r="CN79" s="1312">
        <v>8.6</v>
      </c>
      <c r="CO79" s="1312"/>
      <c r="CP79" s="1312"/>
      <c r="CQ79" s="1312"/>
      <c r="CR79" s="1312"/>
      <c r="CS79" s="1312"/>
      <c r="CT79" s="1312"/>
      <c r="CU79" s="1312"/>
      <c r="CV79" s="1312">
        <v>8.9</v>
      </c>
      <c r="CW79" s="1312"/>
      <c r="CX79" s="1312"/>
      <c r="CY79" s="1312"/>
      <c r="CZ79" s="1312"/>
      <c r="DA79" s="1312"/>
      <c r="DB79" s="1312"/>
      <c r="DC79" s="1312"/>
    </row>
    <row r="80" spans="2:107" ht="13.2"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2" x14ac:dyDescent="0.2">
      <c r="B81" s="1282"/>
    </row>
    <row r="82" spans="2:109" ht="16.2"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2"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x14ac:dyDescent="0.2">
      <c r="DD84" s="1275"/>
      <c r="DE84" s="1275"/>
    </row>
    <row r="85" spans="2:109" ht="13.2" x14ac:dyDescent="0.2">
      <c r="DD85" s="1275"/>
      <c r="DE85" s="1275"/>
    </row>
    <row r="86" spans="2:109" ht="13.2" hidden="1" x14ac:dyDescent="0.2">
      <c r="DD86" s="1275"/>
      <c r="DE86" s="1275"/>
    </row>
    <row r="87" spans="2:109" ht="13.2" hidden="1" x14ac:dyDescent="0.2">
      <c r="K87" s="1332"/>
      <c r="AQ87" s="1332"/>
      <c r="BC87" s="1332"/>
      <c r="BO87" s="1332"/>
      <c r="CA87" s="1332"/>
      <c r="CM87" s="1332"/>
      <c r="CY87" s="1332"/>
      <c r="DD87" s="1275"/>
      <c r="DE87" s="1275"/>
    </row>
    <row r="88" spans="2:109" ht="13.2" hidden="1" x14ac:dyDescent="0.2">
      <c r="DD88" s="1275"/>
      <c r="DE88" s="1275"/>
    </row>
    <row r="89" spans="2:109" ht="13.2" hidden="1" x14ac:dyDescent="0.2">
      <c r="DD89" s="1275"/>
      <c r="DE89" s="1275"/>
    </row>
    <row r="90" spans="2:109" ht="13.2" hidden="1" x14ac:dyDescent="0.2">
      <c r="DD90" s="1275"/>
      <c r="DE90" s="1275"/>
    </row>
    <row r="91" spans="2:109" ht="13.2"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p00DpPAiQM5MSqX+7zZTe5kkB9Em5clZqaYoA3dCDBnmdp9W5LyVPcEasow2Vzf9HOsDJKz/aXOvYGTgrrWmSg==" saltValue="MpXtuEJzdZ+Ny8zyvenW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48EAA-05AB-425B-A5D5-2BD30C6C5DF9}">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502</v>
      </c>
    </row>
  </sheetData>
  <sheetProtection algorithmName="SHA-512" hashValue="fsIZiq1M4clb7CdxyQRfqSyW1g2u/31fNsg/K2EtJq0WGS5e0XOx8lneWKiOI07cGqg3i3RKoJsjJJNsTBHdKw==" saltValue="Yy/p7nbPc5N7LoBxwOPk2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7BE8-684E-4C8D-8FF4-DEE6BF99EF14}">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502</v>
      </c>
    </row>
  </sheetData>
  <sheetProtection algorithmName="SHA-512" hashValue="9fm1uVMEalJVTAf0GJXuJUN2c0CtDO6JW5y/wuuTKLpedKIDln3mmyo1IhIe0kmnJpblE9aGONXykZmTrZHQrw==" saltValue="XjME7b7k77mAUKzIdMrdC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552</v>
      </c>
      <c r="G2" s="157"/>
      <c r="H2" s="158"/>
    </row>
    <row r="3" spans="1:8" x14ac:dyDescent="0.2">
      <c r="A3" s="154" t="s">
        <v>545</v>
      </c>
      <c r="B3" s="159"/>
      <c r="C3" s="160"/>
      <c r="D3" s="161">
        <v>266543</v>
      </c>
      <c r="E3" s="162"/>
      <c r="F3" s="163">
        <v>168868</v>
      </c>
      <c r="G3" s="164"/>
      <c r="H3" s="165"/>
    </row>
    <row r="4" spans="1:8" x14ac:dyDescent="0.2">
      <c r="A4" s="166"/>
      <c r="B4" s="167"/>
      <c r="C4" s="168"/>
      <c r="D4" s="169">
        <v>142273</v>
      </c>
      <c r="E4" s="170"/>
      <c r="F4" s="171">
        <v>79360</v>
      </c>
      <c r="G4" s="172"/>
      <c r="H4" s="173"/>
    </row>
    <row r="5" spans="1:8" x14ac:dyDescent="0.2">
      <c r="A5" s="154" t="s">
        <v>547</v>
      </c>
      <c r="B5" s="159"/>
      <c r="C5" s="160"/>
      <c r="D5" s="161">
        <v>196677</v>
      </c>
      <c r="E5" s="162"/>
      <c r="F5" s="163">
        <v>202870</v>
      </c>
      <c r="G5" s="164"/>
      <c r="H5" s="165"/>
    </row>
    <row r="6" spans="1:8" x14ac:dyDescent="0.2">
      <c r="A6" s="166"/>
      <c r="B6" s="167"/>
      <c r="C6" s="168"/>
      <c r="D6" s="169">
        <v>83380</v>
      </c>
      <c r="E6" s="170"/>
      <c r="F6" s="171">
        <v>79735</v>
      </c>
      <c r="G6" s="172"/>
      <c r="H6" s="173"/>
    </row>
    <row r="7" spans="1:8" x14ac:dyDescent="0.2">
      <c r="A7" s="154" t="s">
        <v>548</v>
      </c>
      <c r="B7" s="159"/>
      <c r="C7" s="160"/>
      <c r="D7" s="161">
        <v>197379</v>
      </c>
      <c r="E7" s="162"/>
      <c r="F7" s="163">
        <v>167497</v>
      </c>
      <c r="G7" s="164"/>
      <c r="H7" s="165"/>
    </row>
    <row r="8" spans="1:8" x14ac:dyDescent="0.2">
      <c r="A8" s="166"/>
      <c r="B8" s="167"/>
      <c r="C8" s="168"/>
      <c r="D8" s="169">
        <v>81686</v>
      </c>
      <c r="E8" s="170"/>
      <c r="F8" s="171">
        <v>82571</v>
      </c>
      <c r="G8" s="172"/>
      <c r="H8" s="173"/>
    </row>
    <row r="9" spans="1:8" x14ac:dyDescent="0.2">
      <c r="A9" s="154" t="s">
        <v>549</v>
      </c>
      <c r="B9" s="159"/>
      <c r="C9" s="160"/>
      <c r="D9" s="161">
        <v>172009</v>
      </c>
      <c r="E9" s="162"/>
      <c r="F9" s="163">
        <v>190274</v>
      </c>
      <c r="G9" s="164"/>
      <c r="H9" s="165"/>
    </row>
    <row r="10" spans="1:8" x14ac:dyDescent="0.2">
      <c r="A10" s="166"/>
      <c r="B10" s="167"/>
      <c r="C10" s="168"/>
      <c r="D10" s="169">
        <v>100869</v>
      </c>
      <c r="E10" s="170"/>
      <c r="F10" s="171">
        <v>88584</v>
      </c>
      <c r="G10" s="172"/>
      <c r="H10" s="173"/>
    </row>
    <row r="11" spans="1:8" x14ac:dyDescent="0.2">
      <c r="A11" s="154" t="s">
        <v>550</v>
      </c>
      <c r="B11" s="159"/>
      <c r="C11" s="160"/>
      <c r="D11" s="161">
        <v>433915</v>
      </c>
      <c r="E11" s="162"/>
      <c r="F11" s="163">
        <v>200194</v>
      </c>
      <c r="G11" s="164"/>
      <c r="H11" s="165"/>
    </row>
    <row r="12" spans="1:8" x14ac:dyDescent="0.2">
      <c r="A12" s="166"/>
      <c r="B12" s="167"/>
      <c r="C12" s="174"/>
      <c r="D12" s="169">
        <v>301950</v>
      </c>
      <c r="E12" s="170"/>
      <c r="F12" s="171">
        <v>106422</v>
      </c>
      <c r="G12" s="172"/>
      <c r="H12" s="173"/>
    </row>
    <row r="13" spans="1:8" x14ac:dyDescent="0.2">
      <c r="A13" s="154"/>
      <c r="B13" s="159"/>
      <c r="C13" s="175"/>
      <c r="D13" s="176">
        <v>253305</v>
      </c>
      <c r="E13" s="177"/>
      <c r="F13" s="178">
        <v>185941</v>
      </c>
      <c r="G13" s="179"/>
      <c r="H13" s="165"/>
    </row>
    <row r="14" spans="1:8" x14ac:dyDescent="0.2">
      <c r="A14" s="166"/>
      <c r="B14" s="167"/>
      <c r="C14" s="168"/>
      <c r="D14" s="169">
        <v>142032</v>
      </c>
      <c r="E14" s="170"/>
      <c r="F14" s="171">
        <v>87334</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10.84</v>
      </c>
      <c r="C19" s="180">
        <f>ROUND(VALUE(SUBSTITUTE(実質収支比率等に係る経年分析!G$48,"▲","-")),2)</f>
        <v>15.38</v>
      </c>
      <c r="D19" s="180">
        <f>ROUND(VALUE(SUBSTITUTE(実質収支比率等に係る経年分析!H$48,"▲","-")),2)</f>
        <v>9.5399999999999991</v>
      </c>
      <c r="E19" s="180">
        <f>ROUND(VALUE(SUBSTITUTE(実質収支比率等に係る経年分析!I$48,"▲","-")),2)</f>
        <v>13.59</v>
      </c>
      <c r="F19" s="180">
        <f>ROUND(VALUE(SUBSTITUTE(実質収支比率等に係る経年分析!J$48,"▲","-")),2)</f>
        <v>14.52</v>
      </c>
    </row>
    <row r="20" spans="1:11" x14ac:dyDescent="0.2">
      <c r="A20" s="180" t="s">
        <v>55</v>
      </c>
      <c r="B20" s="180">
        <f>ROUND(VALUE(SUBSTITUTE(実質収支比率等に係る経年分析!F$47,"▲","-")),2)</f>
        <v>22.44</v>
      </c>
      <c r="C20" s="180">
        <f>ROUND(VALUE(SUBSTITUTE(実質収支比率等に係る経年分析!G$47,"▲","-")),2)</f>
        <v>23</v>
      </c>
      <c r="D20" s="180">
        <f>ROUND(VALUE(SUBSTITUTE(実質収支比率等に係る経年分析!H$47,"▲","-")),2)</f>
        <v>23.21</v>
      </c>
      <c r="E20" s="180">
        <f>ROUND(VALUE(SUBSTITUTE(実質収支比率等に係る経年分析!I$47,"▲","-")),2)</f>
        <v>22.84</v>
      </c>
      <c r="F20" s="180">
        <f>ROUND(VALUE(SUBSTITUTE(実質収支比率等に係る経年分析!J$47,"▲","-")),2)</f>
        <v>20.6</v>
      </c>
    </row>
    <row r="21" spans="1:11" x14ac:dyDescent="0.2">
      <c r="A21" s="180" t="s">
        <v>56</v>
      </c>
      <c r="B21" s="180">
        <f>IF(ISNUMBER(VALUE(SUBSTITUTE(実質収支比率等に係る経年分析!F$49,"▲","-"))),ROUND(VALUE(SUBSTITUTE(実質収支比率等に係る経年分析!F$49,"▲","-")),2),NA())</f>
        <v>-5.68</v>
      </c>
      <c r="C21" s="180">
        <f>IF(ISNUMBER(VALUE(SUBSTITUTE(実質収支比率等に係る経年分析!G$49,"▲","-"))),ROUND(VALUE(SUBSTITUTE(実質収支比率等に係る経年分析!G$49,"▲","-")),2),NA())</f>
        <v>4.2699999999999996</v>
      </c>
      <c r="D21" s="180">
        <f>IF(ISNUMBER(VALUE(SUBSTITUTE(実質収支比率等に係る経年分析!H$49,"▲","-"))),ROUND(VALUE(SUBSTITUTE(実質収支比率等に係る経年分析!H$49,"▲","-")),2),NA())</f>
        <v>-2.85</v>
      </c>
      <c r="E21" s="180">
        <f>IF(ISNUMBER(VALUE(SUBSTITUTE(実質収支比率等に係る経年分析!I$49,"▲","-"))),ROUND(VALUE(SUBSTITUTE(実質収支比率等に係る経年分析!I$49,"▲","-")),2),NA())</f>
        <v>9.49</v>
      </c>
      <c r="F21" s="180">
        <f>IF(ISNUMBER(VALUE(SUBSTITUTE(実質収支比率等に係る経年分析!J$49,"▲","-"))),ROUND(VALUE(SUBSTITUTE(実質収支比率等に係る経年分析!J$49,"▲","-")),2),NA())</f>
        <v>6.09</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0.55000000000000004</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2">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0.28999999999999998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2">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4.87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9.5399999999999991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14.51</v>
      </c>
    </row>
    <row r="36" spans="1:16" x14ac:dyDescent="0.2">
      <c r="A36" s="181" t="str">
        <f>IF(連結実質赤字比率に係る赤字・黒字の構成分析!C$34="",NA(),連結実質赤字比率に係る赤字・黒字の構成分析!C$34)</f>
        <v>国民健康保険病院事業会計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18.62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602</v>
      </c>
      <c r="E42" s="182"/>
      <c r="F42" s="182"/>
      <c r="G42" s="182">
        <f>'実質公債費比率（分子）の構造'!L$52</f>
        <v>565</v>
      </c>
      <c r="H42" s="182"/>
      <c r="I42" s="182"/>
      <c r="J42" s="182">
        <f>'実質公債費比率（分子）の構造'!M$52</f>
        <v>573</v>
      </c>
      <c r="K42" s="182"/>
      <c r="L42" s="182"/>
      <c r="M42" s="182">
        <f>'実質公債費比率（分子）の構造'!N$52</f>
        <v>601</v>
      </c>
      <c r="N42" s="182"/>
      <c r="O42" s="182"/>
      <c r="P42" s="182">
        <f>'実質公債費比率（分子）の構造'!O$52</f>
        <v>649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10</v>
      </c>
      <c r="C44" s="182"/>
      <c r="D44" s="182"/>
      <c r="E44" s="182">
        <f>'実質公債費比率（分子）の構造'!L$50</f>
        <v>9</v>
      </c>
      <c r="F44" s="182"/>
      <c r="G44" s="182"/>
      <c r="H44" s="182">
        <f>'実質公債費比率（分子）の構造'!M$50</f>
        <v>9</v>
      </c>
      <c r="I44" s="182"/>
      <c r="J44" s="182"/>
      <c r="K44" s="182">
        <f>'実質公債費比率（分子）の構造'!N$50</f>
        <v>8</v>
      </c>
      <c r="L44" s="182"/>
      <c r="M44" s="182"/>
      <c r="N44" s="182">
        <f>'実質公債費比率（分子）の構造'!O$50</f>
        <v>7</v>
      </c>
      <c r="O44" s="182"/>
      <c r="P44" s="182"/>
    </row>
    <row r="45" spans="1:16" x14ac:dyDescent="0.2">
      <c r="A45" s="182" t="s">
        <v>66</v>
      </c>
      <c r="B45" s="182">
        <f>'実質公債費比率（分子）の構造'!K$49</f>
        <v>1</v>
      </c>
      <c r="C45" s="182"/>
      <c r="D45" s="182"/>
      <c r="E45" s="182">
        <f>'実質公債費比率（分子）の構造'!L$49</f>
        <v>7</v>
      </c>
      <c r="F45" s="182"/>
      <c r="G45" s="182"/>
      <c r="H45" s="182">
        <f>'実質公債費比率（分子）の構造'!M$49</f>
        <v>58</v>
      </c>
      <c r="I45" s="182"/>
      <c r="J45" s="182"/>
      <c r="K45" s="182">
        <f>'実質公債費比率（分子）の構造'!N$49</f>
        <v>61</v>
      </c>
      <c r="L45" s="182"/>
      <c r="M45" s="182"/>
      <c r="N45" s="182">
        <f>'実質公債費比率（分子）の構造'!O$49</f>
        <v>60</v>
      </c>
      <c r="O45" s="182"/>
      <c r="P45" s="182"/>
    </row>
    <row r="46" spans="1:16" x14ac:dyDescent="0.2">
      <c r="A46" s="182" t="s">
        <v>67</v>
      </c>
      <c r="B46" s="182">
        <f>'実質公債費比率（分子）の構造'!K$48</f>
        <v>158</v>
      </c>
      <c r="C46" s="182"/>
      <c r="D46" s="182"/>
      <c r="E46" s="182">
        <f>'実質公債費比率（分子）の構造'!L$48</f>
        <v>154</v>
      </c>
      <c r="F46" s="182"/>
      <c r="G46" s="182"/>
      <c r="H46" s="182">
        <f>'実質公債費比率（分子）の構造'!M$48</f>
        <v>172</v>
      </c>
      <c r="I46" s="182"/>
      <c r="J46" s="182"/>
      <c r="K46" s="182">
        <f>'実質公債費比率（分子）の構造'!N$48</f>
        <v>211</v>
      </c>
      <c r="L46" s="182"/>
      <c r="M46" s="182"/>
      <c r="N46" s="182">
        <f>'実質公債費比率（分子）の構造'!O$48</f>
        <v>218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587</v>
      </c>
      <c r="C49" s="182"/>
      <c r="D49" s="182"/>
      <c r="E49" s="182">
        <f>'実質公債費比率（分子）の構造'!L$45</f>
        <v>590</v>
      </c>
      <c r="F49" s="182"/>
      <c r="G49" s="182"/>
      <c r="H49" s="182">
        <f>'実質公債費比率（分子）の構造'!M$45</f>
        <v>590</v>
      </c>
      <c r="I49" s="182"/>
      <c r="J49" s="182"/>
      <c r="K49" s="182">
        <f>'実質公債費比率（分子）の構造'!N$45</f>
        <v>593</v>
      </c>
      <c r="L49" s="182"/>
      <c r="M49" s="182"/>
      <c r="N49" s="182">
        <f>'実質公債費比率（分子）の構造'!O$45</f>
        <v>643</v>
      </c>
      <c r="O49" s="182"/>
      <c r="P49" s="182"/>
    </row>
    <row r="50" spans="1:16" x14ac:dyDescent="0.2">
      <c r="A50" s="182" t="s">
        <v>71</v>
      </c>
      <c r="B50" s="182" t="e">
        <f>NA()</f>
        <v>#N/A</v>
      </c>
      <c r="C50" s="182">
        <f>IF(ISNUMBER('実質公債費比率（分子）の構造'!K$53),'実質公債費比率（分子）の構造'!K$53,NA())</f>
        <v>154</v>
      </c>
      <c r="D50" s="182" t="e">
        <f>NA()</f>
        <v>#N/A</v>
      </c>
      <c r="E50" s="182" t="e">
        <f>NA()</f>
        <v>#N/A</v>
      </c>
      <c r="F50" s="182">
        <f>IF(ISNUMBER('実質公債費比率（分子）の構造'!L$53),'実質公債費比率（分子）の構造'!L$53,NA())</f>
        <v>195</v>
      </c>
      <c r="G50" s="182" t="e">
        <f>NA()</f>
        <v>#N/A</v>
      </c>
      <c r="H50" s="182" t="e">
        <f>NA()</f>
        <v>#N/A</v>
      </c>
      <c r="I50" s="182">
        <f>IF(ISNUMBER('実質公債費比率（分子）の構造'!M$53),'実質公債費比率（分子）の構造'!M$53,NA())</f>
        <v>256</v>
      </c>
      <c r="J50" s="182" t="e">
        <f>NA()</f>
        <v>#N/A</v>
      </c>
      <c r="K50" s="182" t="e">
        <f>NA()</f>
        <v>#N/A</v>
      </c>
      <c r="L50" s="182">
        <f>IF(ISNUMBER('実質公債費比率（分子）の構造'!N$53),'実質公債費比率（分子）の構造'!N$53,NA())</f>
        <v>272</v>
      </c>
      <c r="M50" s="182" t="e">
        <f>NA()</f>
        <v>#N/A</v>
      </c>
      <c r="N50" s="182" t="e">
        <f>NA()</f>
        <v>#N/A</v>
      </c>
      <c r="O50" s="182">
        <f>IF(ISNUMBER('実質公債費比率（分子）の構造'!O$53),'実質公債費比率（分子）の構造'!O$53,NA())</f>
        <v>279</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6697</v>
      </c>
      <c r="E56" s="181"/>
      <c r="F56" s="181"/>
      <c r="G56" s="181">
        <f>'将来負担比率（分子）の構造'!J$52</f>
        <v>7365</v>
      </c>
      <c r="H56" s="181"/>
      <c r="I56" s="181"/>
      <c r="J56" s="181">
        <f>'将来負担比率（分子）の構造'!K$52</f>
        <v>7213</v>
      </c>
      <c r="K56" s="181"/>
      <c r="L56" s="181"/>
      <c r="M56" s="181">
        <f>'将来負担比率（分子）の構造'!L$52</f>
        <v>7344</v>
      </c>
      <c r="N56" s="181"/>
      <c r="O56" s="181"/>
      <c r="P56" s="181">
        <f>'将来負担比率（分子）の構造'!M$52</f>
        <v>7523</v>
      </c>
    </row>
    <row r="57" spans="1:16" x14ac:dyDescent="0.2">
      <c r="A57" s="181" t="s">
        <v>42</v>
      </c>
      <c r="B57" s="181"/>
      <c r="C57" s="181"/>
      <c r="D57" s="181">
        <f>'将来負担比率（分子）の構造'!I$51</f>
        <v>40</v>
      </c>
      <c r="E57" s="181"/>
      <c r="F57" s="181"/>
      <c r="G57" s="181">
        <f>'将来負担比率（分子）の構造'!J$51</f>
        <v>24</v>
      </c>
      <c r="H57" s="181"/>
      <c r="I57" s="181"/>
      <c r="J57" s="181">
        <f>'将来負担比率（分子）の構造'!K$51</f>
        <v>8</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5192</v>
      </c>
      <c r="E58" s="181"/>
      <c r="F58" s="181"/>
      <c r="G58" s="181">
        <f>'将来負担比率（分子）の構造'!J$50</f>
        <v>5783</v>
      </c>
      <c r="H58" s="181"/>
      <c r="I58" s="181"/>
      <c r="J58" s="181">
        <f>'将来負担比率（分子）の構造'!K$50</f>
        <v>5873</v>
      </c>
      <c r="K58" s="181"/>
      <c r="L58" s="181"/>
      <c r="M58" s="181">
        <f>'将来負担比率（分子）の構造'!L$50</f>
        <v>5678</v>
      </c>
      <c r="N58" s="181"/>
      <c r="O58" s="181"/>
      <c r="P58" s="181">
        <f>'将来負担比率（分子）の構造'!M$50</f>
        <v>5798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38</v>
      </c>
      <c r="C61" s="181"/>
      <c r="D61" s="181"/>
      <c r="E61" s="181">
        <f>'将来負担比率（分子）の構造'!J$46</f>
        <v>35</v>
      </c>
      <c r="F61" s="181"/>
      <c r="G61" s="181"/>
      <c r="H61" s="181">
        <f>'将来負担比率（分子）の構造'!K$46</f>
        <v>37</v>
      </c>
      <c r="I61" s="181"/>
      <c r="J61" s="181"/>
      <c r="K61" s="181">
        <f>'将来負担比率（分子）の構造'!L$46</f>
        <v>34</v>
      </c>
      <c r="L61" s="181"/>
      <c r="M61" s="181"/>
      <c r="N61" s="181">
        <f>'将来負担比率（分子）の構造'!M$46</f>
        <v>41</v>
      </c>
      <c r="O61" s="181"/>
      <c r="P61" s="181"/>
    </row>
    <row r="62" spans="1:16" x14ac:dyDescent="0.2">
      <c r="A62" s="181" t="s">
        <v>35</v>
      </c>
      <c r="B62" s="181">
        <f>'将来負担比率（分子）の構造'!I$45</f>
        <v>595</v>
      </c>
      <c r="C62" s="181"/>
      <c r="D62" s="181"/>
      <c r="E62" s="181">
        <f>'将来負担比率（分子）の構造'!J$45</f>
        <v>649</v>
      </c>
      <c r="F62" s="181"/>
      <c r="G62" s="181"/>
      <c r="H62" s="181">
        <f>'将来負担比率（分子）の構造'!K$45</f>
        <v>583</v>
      </c>
      <c r="I62" s="181"/>
      <c r="J62" s="181"/>
      <c r="K62" s="181">
        <f>'将来負担比率（分子）の構造'!L$45</f>
        <v>563</v>
      </c>
      <c r="L62" s="181"/>
      <c r="M62" s="181"/>
      <c r="N62" s="181">
        <f>'将来負担比率（分子）の構造'!M$45</f>
        <v>612</v>
      </c>
      <c r="O62" s="181"/>
      <c r="P62" s="181"/>
    </row>
    <row r="63" spans="1:16" x14ac:dyDescent="0.2">
      <c r="A63" s="181" t="s">
        <v>34</v>
      </c>
      <c r="B63" s="181">
        <f>'将来負担比率（分子）の構造'!I$44</f>
        <v>464</v>
      </c>
      <c r="C63" s="181"/>
      <c r="D63" s="181"/>
      <c r="E63" s="181">
        <f>'将来負担比率（分子）の構造'!J$44</f>
        <v>460</v>
      </c>
      <c r="F63" s="181"/>
      <c r="G63" s="181"/>
      <c r="H63" s="181">
        <f>'将来負担比率（分子）の構造'!K$44</f>
        <v>405</v>
      </c>
      <c r="I63" s="181"/>
      <c r="J63" s="181"/>
      <c r="K63" s="181">
        <f>'将来負担比率（分子）の構造'!L$44</f>
        <v>351</v>
      </c>
      <c r="L63" s="181"/>
      <c r="M63" s="181"/>
      <c r="N63" s="181">
        <f>'将来負担比率（分子）の構造'!M$44</f>
        <v>293</v>
      </c>
      <c r="O63" s="181"/>
      <c r="P63" s="181"/>
    </row>
    <row r="64" spans="1:16" x14ac:dyDescent="0.2">
      <c r="A64" s="181" t="s">
        <v>33</v>
      </c>
      <c r="B64" s="181">
        <f>'将来負担比率（分子）の構造'!I$43</f>
        <v>2886</v>
      </c>
      <c r="C64" s="181"/>
      <c r="D64" s="181"/>
      <c r="E64" s="181">
        <f>'将来負担比率（分子）の構造'!J$43</f>
        <v>4040</v>
      </c>
      <c r="F64" s="181"/>
      <c r="G64" s="181"/>
      <c r="H64" s="181">
        <f>'将来負担比率（分子）の構造'!K$43</f>
        <v>4661</v>
      </c>
      <c r="I64" s="181"/>
      <c r="J64" s="181"/>
      <c r="K64" s="181">
        <f>'将来負担比率（分子）の構造'!L$43</f>
        <v>4228</v>
      </c>
      <c r="L64" s="181"/>
      <c r="M64" s="181"/>
      <c r="N64" s="181">
        <f>'将来負担比率（分子）の構造'!M$43</f>
        <v>3890</v>
      </c>
      <c r="O64" s="181"/>
      <c r="P64" s="181"/>
    </row>
    <row r="65" spans="1:16" x14ac:dyDescent="0.2">
      <c r="A65" s="181" t="s">
        <v>32</v>
      </c>
      <c r="B65" s="181">
        <f>'将来負担比率（分子）の構造'!I$42</f>
        <v>39</v>
      </c>
      <c r="C65" s="181"/>
      <c r="D65" s="181"/>
      <c r="E65" s="181">
        <f>'将来負担比率（分子）の構造'!J$42</f>
        <v>34</v>
      </c>
      <c r="F65" s="181"/>
      <c r="G65" s="181"/>
      <c r="H65" s="181">
        <f>'将来負担比率（分子）の構造'!K$42</f>
        <v>29</v>
      </c>
      <c r="I65" s="181"/>
      <c r="J65" s="181"/>
      <c r="K65" s="181">
        <f>'将来負担比率（分子）の構造'!L$42</f>
        <v>24</v>
      </c>
      <c r="L65" s="181"/>
      <c r="M65" s="181"/>
      <c r="N65" s="181">
        <f>'将来負担比率（分子）の構造'!M$42</f>
        <v>19</v>
      </c>
      <c r="O65" s="181"/>
      <c r="P65" s="181"/>
    </row>
    <row r="66" spans="1:16" x14ac:dyDescent="0.2">
      <c r="A66" s="181" t="s">
        <v>31</v>
      </c>
      <c r="B66" s="181">
        <f>'将来負担比率（分子）の構造'!I$41</f>
        <v>7280</v>
      </c>
      <c r="C66" s="181"/>
      <c r="D66" s="181"/>
      <c r="E66" s="181">
        <f>'将来負担比率（分子）の構造'!J$41</f>
        <v>7702</v>
      </c>
      <c r="F66" s="181"/>
      <c r="G66" s="181"/>
      <c r="H66" s="181">
        <f>'将来負担比率（分子）の構造'!K$41</f>
        <v>7887</v>
      </c>
      <c r="I66" s="181"/>
      <c r="J66" s="181"/>
      <c r="K66" s="181">
        <f>'将来負担比率（分子）の構造'!L$41</f>
        <v>7668</v>
      </c>
      <c r="L66" s="181"/>
      <c r="M66" s="181"/>
      <c r="N66" s="181">
        <f>'将来負担比率（分子）の構造'!M$41</f>
        <v>8652</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508</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186</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853</v>
      </c>
      <c r="C72" s="185">
        <f>基金残高に係る経年分析!G55</f>
        <v>853</v>
      </c>
      <c r="D72" s="185">
        <f>基金残高に係る経年分析!H55</f>
        <v>819</v>
      </c>
    </row>
    <row r="73" spans="1:16" x14ac:dyDescent="0.2">
      <c r="A73" s="184" t="s">
        <v>78</v>
      </c>
      <c r="B73" s="185">
        <f>基金残高に係る経年分析!F56</f>
        <v>621</v>
      </c>
      <c r="C73" s="185">
        <f>基金残高に係る経年分析!G56</f>
        <v>621</v>
      </c>
      <c r="D73" s="185">
        <f>基金残高に係る経年分析!H56</f>
        <v>628</v>
      </c>
    </row>
    <row r="74" spans="1:16" x14ac:dyDescent="0.2">
      <c r="A74" s="184" t="s">
        <v>79</v>
      </c>
      <c r="B74" s="185">
        <f>基金残高に係る経年分析!F57</f>
        <v>4344</v>
      </c>
      <c r="C74" s="185">
        <f>基金残高に係る経年分析!G57</f>
        <v>4166</v>
      </c>
      <c r="D74" s="185">
        <f>基金残高に係る経年分析!H57</f>
        <v>4347</v>
      </c>
    </row>
  </sheetData>
  <sheetProtection algorithmName="SHA-512" hashValue="lPYn6a/Y0/nUCkffx4qwo94Vk6T+541kAnNYlO/a4TAF32BXFn9ntT6VnWVGKv7rwYeqanyqPNEr3v/Tc+Q3jg==" saltValue="lu86irSMHeDm8VrXscAD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10" t="s">
        <v>224</v>
      </c>
      <c r="C5" s="711"/>
      <c r="D5" s="711"/>
      <c r="E5" s="711"/>
      <c r="F5" s="711"/>
      <c r="G5" s="711"/>
      <c r="H5" s="711"/>
      <c r="I5" s="711"/>
      <c r="J5" s="711"/>
      <c r="K5" s="711"/>
      <c r="L5" s="711"/>
      <c r="M5" s="711"/>
      <c r="N5" s="711"/>
      <c r="O5" s="711"/>
      <c r="P5" s="711"/>
      <c r="Q5" s="712"/>
      <c r="R5" s="697">
        <v>465593</v>
      </c>
      <c r="S5" s="698"/>
      <c r="T5" s="698"/>
      <c r="U5" s="698"/>
      <c r="V5" s="698"/>
      <c r="W5" s="698"/>
      <c r="X5" s="698"/>
      <c r="Y5" s="741"/>
      <c r="Z5" s="759">
        <v>4.8</v>
      </c>
      <c r="AA5" s="759"/>
      <c r="AB5" s="759"/>
      <c r="AC5" s="759"/>
      <c r="AD5" s="760">
        <v>465593</v>
      </c>
      <c r="AE5" s="760"/>
      <c r="AF5" s="760"/>
      <c r="AG5" s="760"/>
      <c r="AH5" s="760"/>
      <c r="AI5" s="760"/>
      <c r="AJ5" s="760"/>
      <c r="AK5" s="760"/>
      <c r="AL5" s="742">
        <v>11.9</v>
      </c>
      <c r="AM5" s="715"/>
      <c r="AN5" s="715"/>
      <c r="AO5" s="743"/>
      <c r="AP5" s="710" t="s">
        <v>225</v>
      </c>
      <c r="AQ5" s="711"/>
      <c r="AR5" s="711"/>
      <c r="AS5" s="711"/>
      <c r="AT5" s="711"/>
      <c r="AU5" s="711"/>
      <c r="AV5" s="711"/>
      <c r="AW5" s="711"/>
      <c r="AX5" s="711"/>
      <c r="AY5" s="711"/>
      <c r="AZ5" s="711"/>
      <c r="BA5" s="711"/>
      <c r="BB5" s="711"/>
      <c r="BC5" s="711"/>
      <c r="BD5" s="711"/>
      <c r="BE5" s="711"/>
      <c r="BF5" s="712"/>
      <c r="BG5" s="642">
        <v>465593</v>
      </c>
      <c r="BH5" s="643"/>
      <c r="BI5" s="643"/>
      <c r="BJ5" s="643"/>
      <c r="BK5" s="643"/>
      <c r="BL5" s="643"/>
      <c r="BM5" s="643"/>
      <c r="BN5" s="644"/>
      <c r="BO5" s="675">
        <v>100</v>
      </c>
      <c r="BP5" s="675"/>
      <c r="BQ5" s="675"/>
      <c r="BR5" s="675"/>
      <c r="BS5" s="676" t="s">
        <v>127</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2">
      <c r="B6" s="639" t="s">
        <v>229</v>
      </c>
      <c r="C6" s="640"/>
      <c r="D6" s="640"/>
      <c r="E6" s="640"/>
      <c r="F6" s="640"/>
      <c r="G6" s="640"/>
      <c r="H6" s="640"/>
      <c r="I6" s="640"/>
      <c r="J6" s="640"/>
      <c r="K6" s="640"/>
      <c r="L6" s="640"/>
      <c r="M6" s="640"/>
      <c r="N6" s="640"/>
      <c r="O6" s="640"/>
      <c r="P6" s="640"/>
      <c r="Q6" s="641"/>
      <c r="R6" s="642">
        <v>121760</v>
      </c>
      <c r="S6" s="643"/>
      <c r="T6" s="643"/>
      <c r="U6" s="643"/>
      <c r="V6" s="643"/>
      <c r="W6" s="643"/>
      <c r="X6" s="643"/>
      <c r="Y6" s="644"/>
      <c r="Z6" s="675">
        <v>1.3</v>
      </c>
      <c r="AA6" s="675"/>
      <c r="AB6" s="675"/>
      <c r="AC6" s="675"/>
      <c r="AD6" s="676">
        <v>121760</v>
      </c>
      <c r="AE6" s="676"/>
      <c r="AF6" s="676"/>
      <c r="AG6" s="676"/>
      <c r="AH6" s="676"/>
      <c r="AI6" s="676"/>
      <c r="AJ6" s="676"/>
      <c r="AK6" s="676"/>
      <c r="AL6" s="645">
        <v>3.1</v>
      </c>
      <c r="AM6" s="646"/>
      <c r="AN6" s="646"/>
      <c r="AO6" s="677"/>
      <c r="AP6" s="639" t="s">
        <v>230</v>
      </c>
      <c r="AQ6" s="640"/>
      <c r="AR6" s="640"/>
      <c r="AS6" s="640"/>
      <c r="AT6" s="640"/>
      <c r="AU6" s="640"/>
      <c r="AV6" s="640"/>
      <c r="AW6" s="640"/>
      <c r="AX6" s="640"/>
      <c r="AY6" s="640"/>
      <c r="AZ6" s="640"/>
      <c r="BA6" s="640"/>
      <c r="BB6" s="640"/>
      <c r="BC6" s="640"/>
      <c r="BD6" s="640"/>
      <c r="BE6" s="640"/>
      <c r="BF6" s="641"/>
      <c r="BG6" s="642">
        <v>465593</v>
      </c>
      <c r="BH6" s="643"/>
      <c r="BI6" s="643"/>
      <c r="BJ6" s="643"/>
      <c r="BK6" s="643"/>
      <c r="BL6" s="643"/>
      <c r="BM6" s="643"/>
      <c r="BN6" s="644"/>
      <c r="BO6" s="675">
        <v>100</v>
      </c>
      <c r="BP6" s="675"/>
      <c r="BQ6" s="675"/>
      <c r="BR6" s="675"/>
      <c r="BS6" s="676" t="s">
        <v>231</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66063</v>
      </c>
      <c r="CS6" s="643"/>
      <c r="CT6" s="643"/>
      <c r="CU6" s="643"/>
      <c r="CV6" s="643"/>
      <c r="CW6" s="643"/>
      <c r="CX6" s="643"/>
      <c r="CY6" s="644"/>
      <c r="CZ6" s="742">
        <v>0.7</v>
      </c>
      <c r="DA6" s="715"/>
      <c r="DB6" s="715"/>
      <c r="DC6" s="745"/>
      <c r="DD6" s="648" t="s">
        <v>127</v>
      </c>
      <c r="DE6" s="643"/>
      <c r="DF6" s="643"/>
      <c r="DG6" s="643"/>
      <c r="DH6" s="643"/>
      <c r="DI6" s="643"/>
      <c r="DJ6" s="643"/>
      <c r="DK6" s="643"/>
      <c r="DL6" s="643"/>
      <c r="DM6" s="643"/>
      <c r="DN6" s="643"/>
      <c r="DO6" s="643"/>
      <c r="DP6" s="644"/>
      <c r="DQ6" s="648">
        <v>66063</v>
      </c>
      <c r="DR6" s="643"/>
      <c r="DS6" s="643"/>
      <c r="DT6" s="643"/>
      <c r="DU6" s="643"/>
      <c r="DV6" s="643"/>
      <c r="DW6" s="643"/>
      <c r="DX6" s="643"/>
      <c r="DY6" s="643"/>
      <c r="DZ6" s="643"/>
      <c r="EA6" s="643"/>
      <c r="EB6" s="643"/>
      <c r="EC6" s="688"/>
    </row>
    <row r="7" spans="2:143" ht="11.25" customHeight="1" x14ac:dyDescent="0.2">
      <c r="B7" s="639" t="s">
        <v>233</v>
      </c>
      <c r="C7" s="640"/>
      <c r="D7" s="640"/>
      <c r="E7" s="640"/>
      <c r="F7" s="640"/>
      <c r="G7" s="640"/>
      <c r="H7" s="640"/>
      <c r="I7" s="640"/>
      <c r="J7" s="640"/>
      <c r="K7" s="640"/>
      <c r="L7" s="640"/>
      <c r="M7" s="640"/>
      <c r="N7" s="640"/>
      <c r="O7" s="640"/>
      <c r="P7" s="640"/>
      <c r="Q7" s="641"/>
      <c r="R7" s="642">
        <v>320</v>
      </c>
      <c r="S7" s="643"/>
      <c r="T7" s="643"/>
      <c r="U7" s="643"/>
      <c r="V7" s="643"/>
      <c r="W7" s="643"/>
      <c r="X7" s="643"/>
      <c r="Y7" s="644"/>
      <c r="Z7" s="675">
        <v>0</v>
      </c>
      <c r="AA7" s="675"/>
      <c r="AB7" s="675"/>
      <c r="AC7" s="675"/>
      <c r="AD7" s="676">
        <v>320</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187067</v>
      </c>
      <c r="BH7" s="643"/>
      <c r="BI7" s="643"/>
      <c r="BJ7" s="643"/>
      <c r="BK7" s="643"/>
      <c r="BL7" s="643"/>
      <c r="BM7" s="643"/>
      <c r="BN7" s="644"/>
      <c r="BO7" s="675">
        <v>40.200000000000003</v>
      </c>
      <c r="BP7" s="675"/>
      <c r="BQ7" s="675"/>
      <c r="BR7" s="675"/>
      <c r="BS7" s="676" t="s">
        <v>231</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3448997</v>
      </c>
      <c r="CS7" s="643"/>
      <c r="CT7" s="643"/>
      <c r="CU7" s="643"/>
      <c r="CV7" s="643"/>
      <c r="CW7" s="643"/>
      <c r="CX7" s="643"/>
      <c r="CY7" s="644"/>
      <c r="CZ7" s="675">
        <v>38.9</v>
      </c>
      <c r="DA7" s="675"/>
      <c r="DB7" s="675"/>
      <c r="DC7" s="675"/>
      <c r="DD7" s="648">
        <v>1567768</v>
      </c>
      <c r="DE7" s="643"/>
      <c r="DF7" s="643"/>
      <c r="DG7" s="643"/>
      <c r="DH7" s="643"/>
      <c r="DI7" s="643"/>
      <c r="DJ7" s="643"/>
      <c r="DK7" s="643"/>
      <c r="DL7" s="643"/>
      <c r="DM7" s="643"/>
      <c r="DN7" s="643"/>
      <c r="DO7" s="643"/>
      <c r="DP7" s="644"/>
      <c r="DQ7" s="648">
        <v>1369610</v>
      </c>
      <c r="DR7" s="643"/>
      <c r="DS7" s="643"/>
      <c r="DT7" s="643"/>
      <c r="DU7" s="643"/>
      <c r="DV7" s="643"/>
      <c r="DW7" s="643"/>
      <c r="DX7" s="643"/>
      <c r="DY7" s="643"/>
      <c r="DZ7" s="643"/>
      <c r="EA7" s="643"/>
      <c r="EB7" s="643"/>
      <c r="EC7" s="688"/>
    </row>
    <row r="8" spans="2:143" ht="11.25" customHeight="1" x14ac:dyDescent="0.2">
      <c r="B8" s="639" t="s">
        <v>236</v>
      </c>
      <c r="C8" s="640"/>
      <c r="D8" s="640"/>
      <c r="E8" s="640"/>
      <c r="F8" s="640"/>
      <c r="G8" s="640"/>
      <c r="H8" s="640"/>
      <c r="I8" s="640"/>
      <c r="J8" s="640"/>
      <c r="K8" s="640"/>
      <c r="L8" s="640"/>
      <c r="M8" s="640"/>
      <c r="N8" s="640"/>
      <c r="O8" s="640"/>
      <c r="P8" s="640"/>
      <c r="Q8" s="641"/>
      <c r="R8" s="642">
        <v>872</v>
      </c>
      <c r="S8" s="643"/>
      <c r="T8" s="643"/>
      <c r="U8" s="643"/>
      <c r="V8" s="643"/>
      <c r="W8" s="643"/>
      <c r="X8" s="643"/>
      <c r="Y8" s="644"/>
      <c r="Z8" s="675">
        <v>0</v>
      </c>
      <c r="AA8" s="675"/>
      <c r="AB8" s="675"/>
      <c r="AC8" s="675"/>
      <c r="AD8" s="676">
        <v>872</v>
      </c>
      <c r="AE8" s="676"/>
      <c r="AF8" s="676"/>
      <c r="AG8" s="676"/>
      <c r="AH8" s="676"/>
      <c r="AI8" s="676"/>
      <c r="AJ8" s="676"/>
      <c r="AK8" s="676"/>
      <c r="AL8" s="645">
        <v>0</v>
      </c>
      <c r="AM8" s="646"/>
      <c r="AN8" s="646"/>
      <c r="AO8" s="677"/>
      <c r="AP8" s="639" t="s">
        <v>237</v>
      </c>
      <c r="AQ8" s="640"/>
      <c r="AR8" s="640"/>
      <c r="AS8" s="640"/>
      <c r="AT8" s="640"/>
      <c r="AU8" s="640"/>
      <c r="AV8" s="640"/>
      <c r="AW8" s="640"/>
      <c r="AX8" s="640"/>
      <c r="AY8" s="640"/>
      <c r="AZ8" s="640"/>
      <c r="BA8" s="640"/>
      <c r="BB8" s="640"/>
      <c r="BC8" s="640"/>
      <c r="BD8" s="640"/>
      <c r="BE8" s="640"/>
      <c r="BF8" s="641"/>
      <c r="BG8" s="642">
        <v>9453</v>
      </c>
      <c r="BH8" s="643"/>
      <c r="BI8" s="643"/>
      <c r="BJ8" s="643"/>
      <c r="BK8" s="643"/>
      <c r="BL8" s="643"/>
      <c r="BM8" s="643"/>
      <c r="BN8" s="644"/>
      <c r="BO8" s="675">
        <v>2</v>
      </c>
      <c r="BP8" s="675"/>
      <c r="BQ8" s="675"/>
      <c r="BR8" s="675"/>
      <c r="BS8" s="648" t="s">
        <v>231</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1174421</v>
      </c>
      <c r="CS8" s="643"/>
      <c r="CT8" s="643"/>
      <c r="CU8" s="643"/>
      <c r="CV8" s="643"/>
      <c r="CW8" s="643"/>
      <c r="CX8" s="643"/>
      <c r="CY8" s="644"/>
      <c r="CZ8" s="675">
        <v>13.2</v>
      </c>
      <c r="DA8" s="675"/>
      <c r="DB8" s="675"/>
      <c r="DC8" s="675"/>
      <c r="DD8" s="648">
        <v>2295</v>
      </c>
      <c r="DE8" s="643"/>
      <c r="DF8" s="643"/>
      <c r="DG8" s="643"/>
      <c r="DH8" s="643"/>
      <c r="DI8" s="643"/>
      <c r="DJ8" s="643"/>
      <c r="DK8" s="643"/>
      <c r="DL8" s="643"/>
      <c r="DM8" s="643"/>
      <c r="DN8" s="643"/>
      <c r="DO8" s="643"/>
      <c r="DP8" s="644"/>
      <c r="DQ8" s="648">
        <v>731926</v>
      </c>
      <c r="DR8" s="643"/>
      <c r="DS8" s="643"/>
      <c r="DT8" s="643"/>
      <c r="DU8" s="643"/>
      <c r="DV8" s="643"/>
      <c r="DW8" s="643"/>
      <c r="DX8" s="643"/>
      <c r="DY8" s="643"/>
      <c r="DZ8" s="643"/>
      <c r="EA8" s="643"/>
      <c r="EB8" s="643"/>
      <c r="EC8" s="688"/>
    </row>
    <row r="9" spans="2:143" ht="11.25" customHeight="1" x14ac:dyDescent="0.2">
      <c r="B9" s="639" t="s">
        <v>239</v>
      </c>
      <c r="C9" s="640"/>
      <c r="D9" s="640"/>
      <c r="E9" s="640"/>
      <c r="F9" s="640"/>
      <c r="G9" s="640"/>
      <c r="H9" s="640"/>
      <c r="I9" s="640"/>
      <c r="J9" s="640"/>
      <c r="K9" s="640"/>
      <c r="L9" s="640"/>
      <c r="M9" s="640"/>
      <c r="N9" s="640"/>
      <c r="O9" s="640"/>
      <c r="P9" s="640"/>
      <c r="Q9" s="641"/>
      <c r="R9" s="642">
        <v>1019</v>
      </c>
      <c r="S9" s="643"/>
      <c r="T9" s="643"/>
      <c r="U9" s="643"/>
      <c r="V9" s="643"/>
      <c r="W9" s="643"/>
      <c r="X9" s="643"/>
      <c r="Y9" s="644"/>
      <c r="Z9" s="675">
        <v>0</v>
      </c>
      <c r="AA9" s="675"/>
      <c r="AB9" s="675"/>
      <c r="AC9" s="675"/>
      <c r="AD9" s="676">
        <v>1019</v>
      </c>
      <c r="AE9" s="676"/>
      <c r="AF9" s="676"/>
      <c r="AG9" s="676"/>
      <c r="AH9" s="676"/>
      <c r="AI9" s="676"/>
      <c r="AJ9" s="676"/>
      <c r="AK9" s="676"/>
      <c r="AL9" s="645">
        <v>0</v>
      </c>
      <c r="AM9" s="646"/>
      <c r="AN9" s="646"/>
      <c r="AO9" s="677"/>
      <c r="AP9" s="639" t="s">
        <v>240</v>
      </c>
      <c r="AQ9" s="640"/>
      <c r="AR9" s="640"/>
      <c r="AS9" s="640"/>
      <c r="AT9" s="640"/>
      <c r="AU9" s="640"/>
      <c r="AV9" s="640"/>
      <c r="AW9" s="640"/>
      <c r="AX9" s="640"/>
      <c r="AY9" s="640"/>
      <c r="AZ9" s="640"/>
      <c r="BA9" s="640"/>
      <c r="BB9" s="640"/>
      <c r="BC9" s="640"/>
      <c r="BD9" s="640"/>
      <c r="BE9" s="640"/>
      <c r="BF9" s="641"/>
      <c r="BG9" s="642">
        <v>162149</v>
      </c>
      <c r="BH9" s="643"/>
      <c r="BI9" s="643"/>
      <c r="BJ9" s="643"/>
      <c r="BK9" s="643"/>
      <c r="BL9" s="643"/>
      <c r="BM9" s="643"/>
      <c r="BN9" s="644"/>
      <c r="BO9" s="675">
        <v>34.799999999999997</v>
      </c>
      <c r="BP9" s="675"/>
      <c r="BQ9" s="675"/>
      <c r="BR9" s="675"/>
      <c r="BS9" s="648" t="s">
        <v>127</v>
      </c>
      <c r="BT9" s="643"/>
      <c r="BU9" s="643"/>
      <c r="BV9" s="643"/>
      <c r="BW9" s="643"/>
      <c r="BX9" s="643"/>
      <c r="BY9" s="643"/>
      <c r="BZ9" s="643"/>
      <c r="CA9" s="643"/>
      <c r="CB9" s="688"/>
      <c r="CD9" s="689" t="s">
        <v>241</v>
      </c>
      <c r="CE9" s="686"/>
      <c r="CF9" s="686"/>
      <c r="CG9" s="686"/>
      <c r="CH9" s="686"/>
      <c r="CI9" s="686"/>
      <c r="CJ9" s="686"/>
      <c r="CK9" s="686"/>
      <c r="CL9" s="686"/>
      <c r="CM9" s="686"/>
      <c r="CN9" s="686"/>
      <c r="CO9" s="686"/>
      <c r="CP9" s="686"/>
      <c r="CQ9" s="687"/>
      <c r="CR9" s="642">
        <v>763365</v>
      </c>
      <c r="CS9" s="643"/>
      <c r="CT9" s="643"/>
      <c r="CU9" s="643"/>
      <c r="CV9" s="643"/>
      <c r="CW9" s="643"/>
      <c r="CX9" s="643"/>
      <c r="CY9" s="644"/>
      <c r="CZ9" s="675">
        <v>8.6</v>
      </c>
      <c r="DA9" s="675"/>
      <c r="DB9" s="675"/>
      <c r="DC9" s="675"/>
      <c r="DD9" s="648">
        <v>33171</v>
      </c>
      <c r="DE9" s="643"/>
      <c r="DF9" s="643"/>
      <c r="DG9" s="643"/>
      <c r="DH9" s="643"/>
      <c r="DI9" s="643"/>
      <c r="DJ9" s="643"/>
      <c r="DK9" s="643"/>
      <c r="DL9" s="643"/>
      <c r="DM9" s="643"/>
      <c r="DN9" s="643"/>
      <c r="DO9" s="643"/>
      <c r="DP9" s="644"/>
      <c r="DQ9" s="648">
        <v>670745</v>
      </c>
      <c r="DR9" s="643"/>
      <c r="DS9" s="643"/>
      <c r="DT9" s="643"/>
      <c r="DU9" s="643"/>
      <c r="DV9" s="643"/>
      <c r="DW9" s="643"/>
      <c r="DX9" s="643"/>
      <c r="DY9" s="643"/>
      <c r="DZ9" s="643"/>
      <c r="EA9" s="643"/>
      <c r="EB9" s="643"/>
      <c r="EC9" s="688"/>
    </row>
    <row r="10" spans="2:143" ht="11.25" customHeight="1" x14ac:dyDescent="0.2">
      <c r="B10" s="639" t="s">
        <v>242</v>
      </c>
      <c r="C10" s="640"/>
      <c r="D10" s="640"/>
      <c r="E10" s="640"/>
      <c r="F10" s="640"/>
      <c r="G10" s="640"/>
      <c r="H10" s="640"/>
      <c r="I10" s="640"/>
      <c r="J10" s="640"/>
      <c r="K10" s="640"/>
      <c r="L10" s="640"/>
      <c r="M10" s="640"/>
      <c r="N10" s="640"/>
      <c r="O10" s="640"/>
      <c r="P10" s="640"/>
      <c r="Q10" s="641"/>
      <c r="R10" s="642" t="s">
        <v>231</v>
      </c>
      <c r="S10" s="643"/>
      <c r="T10" s="643"/>
      <c r="U10" s="643"/>
      <c r="V10" s="643"/>
      <c r="W10" s="643"/>
      <c r="X10" s="643"/>
      <c r="Y10" s="644"/>
      <c r="Z10" s="675" t="s">
        <v>144</v>
      </c>
      <c r="AA10" s="675"/>
      <c r="AB10" s="675"/>
      <c r="AC10" s="675"/>
      <c r="AD10" s="676" t="s">
        <v>127</v>
      </c>
      <c r="AE10" s="676"/>
      <c r="AF10" s="676"/>
      <c r="AG10" s="676"/>
      <c r="AH10" s="676"/>
      <c r="AI10" s="676"/>
      <c r="AJ10" s="676"/>
      <c r="AK10" s="676"/>
      <c r="AL10" s="645" t="s">
        <v>231</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10164</v>
      </c>
      <c r="BH10" s="643"/>
      <c r="BI10" s="643"/>
      <c r="BJ10" s="643"/>
      <c r="BK10" s="643"/>
      <c r="BL10" s="643"/>
      <c r="BM10" s="643"/>
      <c r="BN10" s="644"/>
      <c r="BO10" s="675">
        <v>2.2000000000000002</v>
      </c>
      <c r="BP10" s="675"/>
      <c r="BQ10" s="675"/>
      <c r="BR10" s="675"/>
      <c r="BS10" s="648" t="s">
        <v>127</v>
      </c>
      <c r="BT10" s="643"/>
      <c r="BU10" s="643"/>
      <c r="BV10" s="643"/>
      <c r="BW10" s="643"/>
      <c r="BX10" s="643"/>
      <c r="BY10" s="643"/>
      <c r="BZ10" s="643"/>
      <c r="CA10" s="643"/>
      <c r="CB10" s="688"/>
      <c r="CD10" s="689" t="s">
        <v>244</v>
      </c>
      <c r="CE10" s="686"/>
      <c r="CF10" s="686"/>
      <c r="CG10" s="686"/>
      <c r="CH10" s="686"/>
      <c r="CI10" s="686"/>
      <c r="CJ10" s="686"/>
      <c r="CK10" s="686"/>
      <c r="CL10" s="686"/>
      <c r="CM10" s="686"/>
      <c r="CN10" s="686"/>
      <c r="CO10" s="686"/>
      <c r="CP10" s="686"/>
      <c r="CQ10" s="687"/>
      <c r="CR10" s="642">
        <v>9215</v>
      </c>
      <c r="CS10" s="643"/>
      <c r="CT10" s="643"/>
      <c r="CU10" s="643"/>
      <c r="CV10" s="643"/>
      <c r="CW10" s="643"/>
      <c r="CX10" s="643"/>
      <c r="CY10" s="644"/>
      <c r="CZ10" s="675">
        <v>0.1</v>
      </c>
      <c r="DA10" s="675"/>
      <c r="DB10" s="675"/>
      <c r="DC10" s="675"/>
      <c r="DD10" s="648" t="s">
        <v>127</v>
      </c>
      <c r="DE10" s="643"/>
      <c r="DF10" s="643"/>
      <c r="DG10" s="643"/>
      <c r="DH10" s="643"/>
      <c r="DI10" s="643"/>
      <c r="DJ10" s="643"/>
      <c r="DK10" s="643"/>
      <c r="DL10" s="643"/>
      <c r="DM10" s="643"/>
      <c r="DN10" s="643"/>
      <c r="DO10" s="643"/>
      <c r="DP10" s="644"/>
      <c r="DQ10" s="648">
        <v>515</v>
      </c>
      <c r="DR10" s="643"/>
      <c r="DS10" s="643"/>
      <c r="DT10" s="643"/>
      <c r="DU10" s="643"/>
      <c r="DV10" s="643"/>
      <c r="DW10" s="643"/>
      <c r="DX10" s="643"/>
      <c r="DY10" s="643"/>
      <c r="DZ10" s="643"/>
      <c r="EA10" s="643"/>
      <c r="EB10" s="643"/>
      <c r="EC10" s="688"/>
    </row>
    <row r="11" spans="2:143" ht="11.25" customHeight="1" x14ac:dyDescent="0.2">
      <c r="B11" s="639" t="s">
        <v>245</v>
      </c>
      <c r="C11" s="640"/>
      <c r="D11" s="640"/>
      <c r="E11" s="640"/>
      <c r="F11" s="640"/>
      <c r="G11" s="640"/>
      <c r="H11" s="640"/>
      <c r="I11" s="640"/>
      <c r="J11" s="640"/>
      <c r="K11" s="640"/>
      <c r="L11" s="640"/>
      <c r="M11" s="640"/>
      <c r="N11" s="640"/>
      <c r="O11" s="640"/>
      <c r="P11" s="640"/>
      <c r="Q11" s="641"/>
      <c r="R11" s="642">
        <v>135554</v>
      </c>
      <c r="S11" s="643"/>
      <c r="T11" s="643"/>
      <c r="U11" s="643"/>
      <c r="V11" s="643"/>
      <c r="W11" s="643"/>
      <c r="X11" s="643"/>
      <c r="Y11" s="644"/>
      <c r="Z11" s="645">
        <v>1.4</v>
      </c>
      <c r="AA11" s="646"/>
      <c r="AB11" s="646"/>
      <c r="AC11" s="647"/>
      <c r="AD11" s="648">
        <v>135554</v>
      </c>
      <c r="AE11" s="643"/>
      <c r="AF11" s="643"/>
      <c r="AG11" s="643"/>
      <c r="AH11" s="643"/>
      <c r="AI11" s="643"/>
      <c r="AJ11" s="643"/>
      <c r="AK11" s="644"/>
      <c r="AL11" s="645">
        <v>3.5</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5301</v>
      </c>
      <c r="BH11" s="643"/>
      <c r="BI11" s="643"/>
      <c r="BJ11" s="643"/>
      <c r="BK11" s="643"/>
      <c r="BL11" s="643"/>
      <c r="BM11" s="643"/>
      <c r="BN11" s="644"/>
      <c r="BO11" s="675">
        <v>1.1000000000000001</v>
      </c>
      <c r="BP11" s="675"/>
      <c r="BQ11" s="675"/>
      <c r="BR11" s="675"/>
      <c r="BS11" s="648" t="s">
        <v>127</v>
      </c>
      <c r="BT11" s="643"/>
      <c r="BU11" s="643"/>
      <c r="BV11" s="643"/>
      <c r="BW11" s="643"/>
      <c r="BX11" s="643"/>
      <c r="BY11" s="643"/>
      <c r="BZ11" s="643"/>
      <c r="CA11" s="643"/>
      <c r="CB11" s="688"/>
      <c r="CD11" s="689" t="s">
        <v>247</v>
      </c>
      <c r="CE11" s="686"/>
      <c r="CF11" s="686"/>
      <c r="CG11" s="686"/>
      <c r="CH11" s="686"/>
      <c r="CI11" s="686"/>
      <c r="CJ11" s="686"/>
      <c r="CK11" s="686"/>
      <c r="CL11" s="686"/>
      <c r="CM11" s="686"/>
      <c r="CN11" s="686"/>
      <c r="CO11" s="686"/>
      <c r="CP11" s="686"/>
      <c r="CQ11" s="687"/>
      <c r="CR11" s="642">
        <v>834566</v>
      </c>
      <c r="CS11" s="643"/>
      <c r="CT11" s="643"/>
      <c r="CU11" s="643"/>
      <c r="CV11" s="643"/>
      <c r="CW11" s="643"/>
      <c r="CX11" s="643"/>
      <c r="CY11" s="644"/>
      <c r="CZ11" s="675">
        <v>9.4</v>
      </c>
      <c r="DA11" s="675"/>
      <c r="DB11" s="675"/>
      <c r="DC11" s="675"/>
      <c r="DD11" s="648">
        <v>413741</v>
      </c>
      <c r="DE11" s="643"/>
      <c r="DF11" s="643"/>
      <c r="DG11" s="643"/>
      <c r="DH11" s="643"/>
      <c r="DI11" s="643"/>
      <c r="DJ11" s="643"/>
      <c r="DK11" s="643"/>
      <c r="DL11" s="643"/>
      <c r="DM11" s="643"/>
      <c r="DN11" s="643"/>
      <c r="DO11" s="643"/>
      <c r="DP11" s="644"/>
      <c r="DQ11" s="648">
        <v>370360</v>
      </c>
      <c r="DR11" s="643"/>
      <c r="DS11" s="643"/>
      <c r="DT11" s="643"/>
      <c r="DU11" s="643"/>
      <c r="DV11" s="643"/>
      <c r="DW11" s="643"/>
      <c r="DX11" s="643"/>
      <c r="DY11" s="643"/>
      <c r="DZ11" s="643"/>
      <c r="EA11" s="643"/>
      <c r="EB11" s="643"/>
      <c r="EC11" s="688"/>
    </row>
    <row r="12" spans="2:143" ht="11.25" customHeight="1" x14ac:dyDescent="0.2">
      <c r="B12" s="639" t="s">
        <v>248</v>
      </c>
      <c r="C12" s="640"/>
      <c r="D12" s="640"/>
      <c r="E12" s="640"/>
      <c r="F12" s="640"/>
      <c r="G12" s="640"/>
      <c r="H12" s="640"/>
      <c r="I12" s="640"/>
      <c r="J12" s="640"/>
      <c r="K12" s="640"/>
      <c r="L12" s="640"/>
      <c r="M12" s="640"/>
      <c r="N12" s="640"/>
      <c r="O12" s="640"/>
      <c r="P12" s="640"/>
      <c r="Q12" s="641"/>
      <c r="R12" s="642" t="s">
        <v>127</v>
      </c>
      <c r="S12" s="643"/>
      <c r="T12" s="643"/>
      <c r="U12" s="643"/>
      <c r="V12" s="643"/>
      <c r="W12" s="643"/>
      <c r="X12" s="643"/>
      <c r="Y12" s="644"/>
      <c r="Z12" s="675" t="s">
        <v>127</v>
      </c>
      <c r="AA12" s="675"/>
      <c r="AB12" s="675"/>
      <c r="AC12" s="675"/>
      <c r="AD12" s="676" t="s">
        <v>144</v>
      </c>
      <c r="AE12" s="676"/>
      <c r="AF12" s="676"/>
      <c r="AG12" s="676"/>
      <c r="AH12" s="676"/>
      <c r="AI12" s="676"/>
      <c r="AJ12" s="676"/>
      <c r="AK12" s="676"/>
      <c r="AL12" s="645" t="s">
        <v>127</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221688</v>
      </c>
      <c r="BH12" s="643"/>
      <c r="BI12" s="643"/>
      <c r="BJ12" s="643"/>
      <c r="BK12" s="643"/>
      <c r="BL12" s="643"/>
      <c r="BM12" s="643"/>
      <c r="BN12" s="644"/>
      <c r="BO12" s="675">
        <v>47.6</v>
      </c>
      <c r="BP12" s="675"/>
      <c r="BQ12" s="675"/>
      <c r="BR12" s="675"/>
      <c r="BS12" s="648" t="s">
        <v>231</v>
      </c>
      <c r="BT12" s="643"/>
      <c r="BU12" s="643"/>
      <c r="BV12" s="643"/>
      <c r="BW12" s="643"/>
      <c r="BX12" s="643"/>
      <c r="BY12" s="643"/>
      <c r="BZ12" s="643"/>
      <c r="CA12" s="643"/>
      <c r="CB12" s="688"/>
      <c r="CD12" s="689" t="s">
        <v>250</v>
      </c>
      <c r="CE12" s="686"/>
      <c r="CF12" s="686"/>
      <c r="CG12" s="686"/>
      <c r="CH12" s="686"/>
      <c r="CI12" s="686"/>
      <c r="CJ12" s="686"/>
      <c r="CK12" s="686"/>
      <c r="CL12" s="686"/>
      <c r="CM12" s="686"/>
      <c r="CN12" s="686"/>
      <c r="CO12" s="686"/>
      <c r="CP12" s="686"/>
      <c r="CQ12" s="687"/>
      <c r="CR12" s="642">
        <v>165729</v>
      </c>
      <c r="CS12" s="643"/>
      <c r="CT12" s="643"/>
      <c r="CU12" s="643"/>
      <c r="CV12" s="643"/>
      <c r="CW12" s="643"/>
      <c r="CX12" s="643"/>
      <c r="CY12" s="644"/>
      <c r="CZ12" s="675">
        <v>1.9</v>
      </c>
      <c r="DA12" s="675"/>
      <c r="DB12" s="675"/>
      <c r="DC12" s="675"/>
      <c r="DD12" s="648" t="s">
        <v>127</v>
      </c>
      <c r="DE12" s="643"/>
      <c r="DF12" s="643"/>
      <c r="DG12" s="643"/>
      <c r="DH12" s="643"/>
      <c r="DI12" s="643"/>
      <c r="DJ12" s="643"/>
      <c r="DK12" s="643"/>
      <c r="DL12" s="643"/>
      <c r="DM12" s="643"/>
      <c r="DN12" s="643"/>
      <c r="DO12" s="643"/>
      <c r="DP12" s="644"/>
      <c r="DQ12" s="648">
        <v>111351</v>
      </c>
      <c r="DR12" s="643"/>
      <c r="DS12" s="643"/>
      <c r="DT12" s="643"/>
      <c r="DU12" s="643"/>
      <c r="DV12" s="643"/>
      <c r="DW12" s="643"/>
      <c r="DX12" s="643"/>
      <c r="DY12" s="643"/>
      <c r="DZ12" s="643"/>
      <c r="EA12" s="643"/>
      <c r="EB12" s="643"/>
      <c r="EC12" s="688"/>
    </row>
    <row r="13" spans="2:143" ht="11.25" customHeight="1" x14ac:dyDescent="0.2">
      <c r="B13" s="639" t="s">
        <v>251</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127</v>
      </c>
      <c r="AA13" s="675"/>
      <c r="AB13" s="675"/>
      <c r="AC13" s="675"/>
      <c r="AD13" s="676" t="s">
        <v>127</v>
      </c>
      <c r="AE13" s="676"/>
      <c r="AF13" s="676"/>
      <c r="AG13" s="676"/>
      <c r="AH13" s="676"/>
      <c r="AI13" s="676"/>
      <c r="AJ13" s="676"/>
      <c r="AK13" s="676"/>
      <c r="AL13" s="645" t="s">
        <v>231</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221510</v>
      </c>
      <c r="BH13" s="643"/>
      <c r="BI13" s="643"/>
      <c r="BJ13" s="643"/>
      <c r="BK13" s="643"/>
      <c r="BL13" s="643"/>
      <c r="BM13" s="643"/>
      <c r="BN13" s="644"/>
      <c r="BO13" s="675">
        <v>47.6</v>
      </c>
      <c r="BP13" s="675"/>
      <c r="BQ13" s="675"/>
      <c r="BR13" s="675"/>
      <c r="BS13" s="648" t="s">
        <v>127</v>
      </c>
      <c r="BT13" s="643"/>
      <c r="BU13" s="643"/>
      <c r="BV13" s="643"/>
      <c r="BW13" s="643"/>
      <c r="BX13" s="643"/>
      <c r="BY13" s="643"/>
      <c r="BZ13" s="643"/>
      <c r="CA13" s="643"/>
      <c r="CB13" s="688"/>
      <c r="CD13" s="689" t="s">
        <v>253</v>
      </c>
      <c r="CE13" s="686"/>
      <c r="CF13" s="686"/>
      <c r="CG13" s="686"/>
      <c r="CH13" s="686"/>
      <c r="CI13" s="686"/>
      <c r="CJ13" s="686"/>
      <c r="CK13" s="686"/>
      <c r="CL13" s="686"/>
      <c r="CM13" s="686"/>
      <c r="CN13" s="686"/>
      <c r="CO13" s="686"/>
      <c r="CP13" s="686"/>
      <c r="CQ13" s="687"/>
      <c r="CR13" s="642">
        <v>642295</v>
      </c>
      <c r="CS13" s="643"/>
      <c r="CT13" s="643"/>
      <c r="CU13" s="643"/>
      <c r="CV13" s="643"/>
      <c r="CW13" s="643"/>
      <c r="CX13" s="643"/>
      <c r="CY13" s="644"/>
      <c r="CZ13" s="675">
        <v>7.2</v>
      </c>
      <c r="DA13" s="675"/>
      <c r="DB13" s="675"/>
      <c r="DC13" s="675"/>
      <c r="DD13" s="648">
        <v>497659</v>
      </c>
      <c r="DE13" s="643"/>
      <c r="DF13" s="643"/>
      <c r="DG13" s="643"/>
      <c r="DH13" s="643"/>
      <c r="DI13" s="643"/>
      <c r="DJ13" s="643"/>
      <c r="DK13" s="643"/>
      <c r="DL13" s="643"/>
      <c r="DM13" s="643"/>
      <c r="DN13" s="643"/>
      <c r="DO13" s="643"/>
      <c r="DP13" s="644"/>
      <c r="DQ13" s="648">
        <v>323393</v>
      </c>
      <c r="DR13" s="643"/>
      <c r="DS13" s="643"/>
      <c r="DT13" s="643"/>
      <c r="DU13" s="643"/>
      <c r="DV13" s="643"/>
      <c r="DW13" s="643"/>
      <c r="DX13" s="643"/>
      <c r="DY13" s="643"/>
      <c r="DZ13" s="643"/>
      <c r="EA13" s="643"/>
      <c r="EB13" s="643"/>
      <c r="EC13" s="688"/>
    </row>
    <row r="14" spans="2:143" ht="11.25" customHeight="1" x14ac:dyDescent="0.2">
      <c r="B14" s="639" t="s">
        <v>254</v>
      </c>
      <c r="C14" s="640"/>
      <c r="D14" s="640"/>
      <c r="E14" s="640"/>
      <c r="F14" s="640"/>
      <c r="G14" s="640"/>
      <c r="H14" s="640"/>
      <c r="I14" s="640"/>
      <c r="J14" s="640"/>
      <c r="K14" s="640"/>
      <c r="L14" s="640"/>
      <c r="M14" s="640"/>
      <c r="N14" s="640"/>
      <c r="O14" s="640"/>
      <c r="P14" s="640"/>
      <c r="Q14" s="641"/>
      <c r="R14" s="642">
        <v>13</v>
      </c>
      <c r="S14" s="643"/>
      <c r="T14" s="643"/>
      <c r="U14" s="643"/>
      <c r="V14" s="643"/>
      <c r="W14" s="643"/>
      <c r="X14" s="643"/>
      <c r="Y14" s="644"/>
      <c r="Z14" s="675">
        <v>0</v>
      </c>
      <c r="AA14" s="675"/>
      <c r="AB14" s="675"/>
      <c r="AC14" s="675"/>
      <c r="AD14" s="676">
        <v>13</v>
      </c>
      <c r="AE14" s="676"/>
      <c r="AF14" s="676"/>
      <c r="AG14" s="676"/>
      <c r="AH14" s="676"/>
      <c r="AI14" s="676"/>
      <c r="AJ14" s="676"/>
      <c r="AK14" s="676"/>
      <c r="AL14" s="645">
        <v>0</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22430</v>
      </c>
      <c r="BH14" s="643"/>
      <c r="BI14" s="643"/>
      <c r="BJ14" s="643"/>
      <c r="BK14" s="643"/>
      <c r="BL14" s="643"/>
      <c r="BM14" s="643"/>
      <c r="BN14" s="644"/>
      <c r="BO14" s="675">
        <v>4.8</v>
      </c>
      <c r="BP14" s="675"/>
      <c r="BQ14" s="675"/>
      <c r="BR14" s="675"/>
      <c r="BS14" s="648" t="s">
        <v>231</v>
      </c>
      <c r="BT14" s="643"/>
      <c r="BU14" s="643"/>
      <c r="BV14" s="643"/>
      <c r="BW14" s="643"/>
      <c r="BX14" s="643"/>
      <c r="BY14" s="643"/>
      <c r="BZ14" s="643"/>
      <c r="CA14" s="643"/>
      <c r="CB14" s="688"/>
      <c r="CD14" s="689" t="s">
        <v>256</v>
      </c>
      <c r="CE14" s="686"/>
      <c r="CF14" s="686"/>
      <c r="CG14" s="686"/>
      <c r="CH14" s="686"/>
      <c r="CI14" s="686"/>
      <c r="CJ14" s="686"/>
      <c r="CK14" s="686"/>
      <c r="CL14" s="686"/>
      <c r="CM14" s="686"/>
      <c r="CN14" s="686"/>
      <c r="CO14" s="686"/>
      <c r="CP14" s="686"/>
      <c r="CQ14" s="687"/>
      <c r="CR14" s="642">
        <v>335839</v>
      </c>
      <c r="CS14" s="643"/>
      <c r="CT14" s="643"/>
      <c r="CU14" s="643"/>
      <c r="CV14" s="643"/>
      <c r="CW14" s="643"/>
      <c r="CX14" s="643"/>
      <c r="CY14" s="644"/>
      <c r="CZ14" s="675">
        <v>3.8</v>
      </c>
      <c r="DA14" s="675"/>
      <c r="DB14" s="675"/>
      <c r="DC14" s="675"/>
      <c r="DD14" s="648">
        <v>821</v>
      </c>
      <c r="DE14" s="643"/>
      <c r="DF14" s="643"/>
      <c r="DG14" s="643"/>
      <c r="DH14" s="643"/>
      <c r="DI14" s="643"/>
      <c r="DJ14" s="643"/>
      <c r="DK14" s="643"/>
      <c r="DL14" s="643"/>
      <c r="DM14" s="643"/>
      <c r="DN14" s="643"/>
      <c r="DO14" s="643"/>
      <c r="DP14" s="644"/>
      <c r="DQ14" s="648">
        <v>330966</v>
      </c>
      <c r="DR14" s="643"/>
      <c r="DS14" s="643"/>
      <c r="DT14" s="643"/>
      <c r="DU14" s="643"/>
      <c r="DV14" s="643"/>
      <c r="DW14" s="643"/>
      <c r="DX14" s="643"/>
      <c r="DY14" s="643"/>
      <c r="DZ14" s="643"/>
      <c r="EA14" s="643"/>
      <c r="EB14" s="643"/>
      <c r="EC14" s="688"/>
    </row>
    <row r="15" spans="2:143" ht="11.25" customHeight="1" x14ac:dyDescent="0.2">
      <c r="B15" s="639" t="s">
        <v>257</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127</v>
      </c>
      <c r="AA15" s="675"/>
      <c r="AB15" s="675"/>
      <c r="AC15" s="675"/>
      <c r="AD15" s="676" t="s">
        <v>127</v>
      </c>
      <c r="AE15" s="676"/>
      <c r="AF15" s="676"/>
      <c r="AG15" s="676"/>
      <c r="AH15" s="676"/>
      <c r="AI15" s="676"/>
      <c r="AJ15" s="676"/>
      <c r="AK15" s="676"/>
      <c r="AL15" s="645" t="s">
        <v>231</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34408</v>
      </c>
      <c r="BH15" s="643"/>
      <c r="BI15" s="643"/>
      <c r="BJ15" s="643"/>
      <c r="BK15" s="643"/>
      <c r="BL15" s="643"/>
      <c r="BM15" s="643"/>
      <c r="BN15" s="644"/>
      <c r="BO15" s="675">
        <v>7.4</v>
      </c>
      <c r="BP15" s="675"/>
      <c r="BQ15" s="675"/>
      <c r="BR15" s="675"/>
      <c r="BS15" s="648" t="s">
        <v>127</v>
      </c>
      <c r="BT15" s="643"/>
      <c r="BU15" s="643"/>
      <c r="BV15" s="643"/>
      <c r="BW15" s="643"/>
      <c r="BX15" s="643"/>
      <c r="BY15" s="643"/>
      <c r="BZ15" s="643"/>
      <c r="CA15" s="643"/>
      <c r="CB15" s="688"/>
      <c r="CD15" s="689" t="s">
        <v>259</v>
      </c>
      <c r="CE15" s="686"/>
      <c r="CF15" s="686"/>
      <c r="CG15" s="686"/>
      <c r="CH15" s="686"/>
      <c r="CI15" s="686"/>
      <c r="CJ15" s="686"/>
      <c r="CK15" s="686"/>
      <c r="CL15" s="686"/>
      <c r="CM15" s="686"/>
      <c r="CN15" s="686"/>
      <c r="CO15" s="686"/>
      <c r="CP15" s="686"/>
      <c r="CQ15" s="687"/>
      <c r="CR15" s="642">
        <v>496102</v>
      </c>
      <c r="CS15" s="643"/>
      <c r="CT15" s="643"/>
      <c r="CU15" s="643"/>
      <c r="CV15" s="643"/>
      <c r="CW15" s="643"/>
      <c r="CX15" s="643"/>
      <c r="CY15" s="644"/>
      <c r="CZ15" s="675">
        <v>5.6</v>
      </c>
      <c r="DA15" s="675"/>
      <c r="DB15" s="675"/>
      <c r="DC15" s="675"/>
      <c r="DD15" s="648">
        <v>12071</v>
      </c>
      <c r="DE15" s="643"/>
      <c r="DF15" s="643"/>
      <c r="DG15" s="643"/>
      <c r="DH15" s="643"/>
      <c r="DI15" s="643"/>
      <c r="DJ15" s="643"/>
      <c r="DK15" s="643"/>
      <c r="DL15" s="643"/>
      <c r="DM15" s="643"/>
      <c r="DN15" s="643"/>
      <c r="DO15" s="643"/>
      <c r="DP15" s="644"/>
      <c r="DQ15" s="648">
        <v>411269</v>
      </c>
      <c r="DR15" s="643"/>
      <c r="DS15" s="643"/>
      <c r="DT15" s="643"/>
      <c r="DU15" s="643"/>
      <c r="DV15" s="643"/>
      <c r="DW15" s="643"/>
      <c r="DX15" s="643"/>
      <c r="DY15" s="643"/>
      <c r="DZ15" s="643"/>
      <c r="EA15" s="643"/>
      <c r="EB15" s="643"/>
      <c r="EC15" s="688"/>
    </row>
    <row r="16" spans="2:143" ht="11.25" customHeight="1" x14ac:dyDescent="0.2">
      <c r="B16" s="639" t="s">
        <v>260</v>
      </c>
      <c r="C16" s="640"/>
      <c r="D16" s="640"/>
      <c r="E16" s="640"/>
      <c r="F16" s="640"/>
      <c r="G16" s="640"/>
      <c r="H16" s="640"/>
      <c r="I16" s="640"/>
      <c r="J16" s="640"/>
      <c r="K16" s="640"/>
      <c r="L16" s="640"/>
      <c r="M16" s="640"/>
      <c r="N16" s="640"/>
      <c r="O16" s="640"/>
      <c r="P16" s="640"/>
      <c r="Q16" s="641"/>
      <c r="R16" s="642">
        <v>3869</v>
      </c>
      <c r="S16" s="643"/>
      <c r="T16" s="643"/>
      <c r="U16" s="643"/>
      <c r="V16" s="643"/>
      <c r="W16" s="643"/>
      <c r="X16" s="643"/>
      <c r="Y16" s="644"/>
      <c r="Z16" s="675">
        <v>0</v>
      </c>
      <c r="AA16" s="675"/>
      <c r="AB16" s="675"/>
      <c r="AC16" s="675"/>
      <c r="AD16" s="676">
        <v>3869</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127</v>
      </c>
      <c r="BP16" s="675"/>
      <c r="BQ16" s="675"/>
      <c r="BR16" s="675"/>
      <c r="BS16" s="648" t="s">
        <v>231</v>
      </c>
      <c r="BT16" s="643"/>
      <c r="BU16" s="643"/>
      <c r="BV16" s="643"/>
      <c r="BW16" s="643"/>
      <c r="BX16" s="643"/>
      <c r="BY16" s="643"/>
      <c r="BZ16" s="643"/>
      <c r="CA16" s="643"/>
      <c r="CB16" s="688"/>
      <c r="CD16" s="689" t="s">
        <v>262</v>
      </c>
      <c r="CE16" s="686"/>
      <c r="CF16" s="686"/>
      <c r="CG16" s="686"/>
      <c r="CH16" s="686"/>
      <c r="CI16" s="686"/>
      <c r="CJ16" s="686"/>
      <c r="CK16" s="686"/>
      <c r="CL16" s="686"/>
      <c r="CM16" s="686"/>
      <c r="CN16" s="686"/>
      <c r="CO16" s="686"/>
      <c r="CP16" s="686"/>
      <c r="CQ16" s="687"/>
      <c r="CR16" s="642">
        <v>60337</v>
      </c>
      <c r="CS16" s="643"/>
      <c r="CT16" s="643"/>
      <c r="CU16" s="643"/>
      <c r="CV16" s="643"/>
      <c r="CW16" s="643"/>
      <c r="CX16" s="643"/>
      <c r="CY16" s="644"/>
      <c r="CZ16" s="675">
        <v>0.7</v>
      </c>
      <c r="DA16" s="675"/>
      <c r="DB16" s="675"/>
      <c r="DC16" s="675"/>
      <c r="DD16" s="648" t="s">
        <v>127</v>
      </c>
      <c r="DE16" s="643"/>
      <c r="DF16" s="643"/>
      <c r="DG16" s="643"/>
      <c r="DH16" s="643"/>
      <c r="DI16" s="643"/>
      <c r="DJ16" s="643"/>
      <c r="DK16" s="643"/>
      <c r="DL16" s="643"/>
      <c r="DM16" s="643"/>
      <c r="DN16" s="643"/>
      <c r="DO16" s="643"/>
      <c r="DP16" s="644"/>
      <c r="DQ16" s="648">
        <v>7805</v>
      </c>
      <c r="DR16" s="643"/>
      <c r="DS16" s="643"/>
      <c r="DT16" s="643"/>
      <c r="DU16" s="643"/>
      <c r="DV16" s="643"/>
      <c r="DW16" s="643"/>
      <c r="DX16" s="643"/>
      <c r="DY16" s="643"/>
      <c r="DZ16" s="643"/>
      <c r="EA16" s="643"/>
      <c r="EB16" s="643"/>
      <c r="EC16" s="688"/>
    </row>
    <row r="17" spans="2:133" ht="11.25" customHeight="1" x14ac:dyDescent="0.2">
      <c r="B17" s="639" t="s">
        <v>263</v>
      </c>
      <c r="C17" s="640"/>
      <c r="D17" s="640"/>
      <c r="E17" s="640"/>
      <c r="F17" s="640"/>
      <c r="G17" s="640"/>
      <c r="H17" s="640"/>
      <c r="I17" s="640"/>
      <c r="J17" s="640"/>
      <c r="K17" s="640"/>
      <c r="L17" s="640"/>
      <c r="M17" s="640"/>
      <c r="N17" s="640"/>
      <c r="O17" s="640"/>
      <c r="P17" s="640"/>
      <c r="Q17" s="641"/>
      <c r="R17" s="642">
        <v>1460</v>
      </c>
      <c r="S17" s="643"/>
      <c r="T17" s="643"/>
      <c r="U17" s="643"/>
      <c r="V17" s="643"/>
      <c r="W17" s="643"/>
      <c r="X17" s="643"/>
      <c r="Y17" s="644"/>
      <c r="Z17" s="675">
        <v>0</v>
      </c>
      <c r="AA17" s="675"/>
      <c r="AB17" s="675"/>
      <c r="AC17" s="675"/>
      <c r="AD17" s="676">
        <v>1460</v>
      </c>
      <c r="AE17" s="676"/>
      <c r="AF17" s="676"/>
      <c r="AG17" s="676"/>
      <c r="AH17" s="676"/>
      <c r="AI17" s="676"/>
      <c r="AJ17" s="676"/>
      <c r="AK17" s="676"/>
      <c r="AL17" s="645">
        <v>0</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231</v>
      </c>
      <c r="BH17" s="643"/>
      <c r="BI17" s="643"/>
      <c r="BJ17" s="643"/>
      <c r="BK17" s="643"/>
      <c r="BL17" s="643"/>
      <c r="BM17" s="643"/>
      <c r="BN17" s="644"/>
      <c r="BO17" s="675" t="s">
        <v>144</v>
      </c>
      <c r="BP17" s="675"/>
      <c r="BQ17" s="675"/>
      <c r="BR17" s="675"/>
      <c r="BS17" s="648" t="s">
        <v>127</v>
      </c>
      <c r="BT17" s="643"/>
      <c r="BU17" s="643"/>
      <c r="BV17" s="643"/>
      <c r="BW17" s="643"/>
      <c r="BX17" s="643"/>
      <c r="BY17" s="643"/>
      <c r="BZ17" s="643"/>
      <c r="CA17" s="643"/>
      <c r="CB17" s="688"/>
      <c r="CD17" s="689" t="s">
        <v>265</v>
      </c>
      <c r="CE17" s="686"/>
      <c r="CF17" s="686"/>
      <c r="CG17" s="686"/>
      <c r="CH17" s="686"/>
      <c r="CI17" s="686"/>
      <c r="CJ17" s="686"/>
      <c r="CK17" s="686"/>
      <c r="CL17" s="686"/>
      <c r="CM17" s="686"/>
      <c r="CN17" s="686"/>
      <c r="CO17" s="686"/>
      <c r="CP17" s="686"/>
      <c r="CQ17" s="687"/>
      <c r="CR17" s="642">
        <v>855873</v>
      </c>
      <c r="CS17" s="643"/>
      <c r="CT17" s="643"/>
      <c r="CU17" s="643"/>
      <c r="CV17" s="643"/>
      <c r="CW17" s="643"/>
      <c r="CX17" s="643"/>
      <c r="CY17" s="644"/>
      <c r="CZ17" s="675">
        <v>9.6</v>
      </c>
      <c r="DA17" s="675"/>
      <c r="DB17" s="675"/>
      <c r="DC17" s="675"/>
      <c r="DD17" s="648" t="s">
        <v>231</v>
      </c>
      <c r="DE17" s="643"/>
      <c r="DF17" s="643"/>
      <c r="DG17" s="643"/>
      <c r="DH17" s="643"/>
      <c r="DI17" s="643"/>
      <c r="DJ17" s="643"/>
      <c r="DK17" s="643"/>
      <c r="DL17" s="643"/>
      <c r="DM17" s="643"/>
      <c r="DN17" s="643"/>
      <c r="DO17" s="643"/>
      <c r="DP17" s="644"/>
      <c r="DQ17" s="648">
        <v>855873</v>
      </c>
      <c r="DR17" s="643"/>
      <c r="DS17" s="643"/>
      <c r="DT17" s="643"/>
      <c r="DU17" s="643"/>
      <c r="DV17" s="643"/>
      <c r="DW17" s="643"/>
      <c r="DX17" s="643"/>
      <c r="DY17" s="643"/>
      <c r="DZ17" s="643"/>
      <c r="EA17" s="643"/>
      <c r="EB17" s="643"/>
      <c r="EC17" s="688"/>
    </row>
    <row r="18" spans="2:133" ht="11.25" customHeight="1" x14ac:dyDescent="0.2">
      <c r="B18" s="639" t="s">
        <v>266</v>
      </c>
      <c r="C18" s="640"/>
      <c r="D18" s="640"/>
      <c r="E18" s="640"/>
      <c r="F18" s="640"/>
      <c r="G18" s="640"/>
      <c r="H18" s="640"/>
      <c r="I18" s="640"/>
      <c r="J18" s="640"/>
      <c r="K18" s="640"/>
      <c r="L18" s="640"/>
      <c r="M18" s="640"/>
      <c r="N18" s="640"/>
      <c r="O18" s="640"/>
      <c r="P18" s="640"/>
      <c r="Q18" s="641"/>
      <c r="R18" s="642">
        <v>3151</v>
      </c>
      <c r="S18" s="643"/>
      <c r="T18" s="643"/>
      <c r="U18" s="643"/>
      <c r="V18" s="643"/>
      <c r="W18" s="643"/>
      <c r="X18" s="643"/>
      <c r="Y18" s="644"/>
      <c r="Z18" s="675">
        <v>0</v>
      </c>
      <c r="AA18" s="675"/>
      <c r="AB18" s="675"/>
      <c r="AC18" s="675"/>
      <c r="AD18" s="676">
        <v>3151</v>
      </c>
      <c r="AE18" s="676"/>
      <c r="AF18" s="676"/>
      <c r="AG18" s="676"/>
      <c r="AH18" s="676"/>
      <c r="AI18" s="676"/>
      <c r="AJ18" s="676"/>
      <c r="AK18" s="676"/>
      <c r="AL18" s="645">
        <v>0.1</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144</v>
      </c>
      <c r="BH18" s="643"/>
      <c r="BI18" s="643"/>
      <c r="BJ18" s="643"/>
      <c r="BK18" s="643"/>
      <c r="BL18" s="643"/>
      <c r="BM18" s="643"/>
      <c r="BN18" s="644"/>
      <c r="BO18" s="675" t="s">
        <v>231</v>
      </c>
      <c r="BP18" s="675"/>
      <c r="BQ18" s="675"/>
      <c r="BR18" s="675"/>
      <c r="BS18" s="648" t="s">
        <v>127</v>
      </c>
      <c r="BT18" s="643"/>
      <c r="BU18" s="643"/>
      <c r="BV18" s="643"/>
      <c r="BW18" s="643"/>
      <c r="BX18" s="643"/>
      <c r="BY18" s="643"/>
      <c r="BZ18" s="643"/>
      <c r="CA18" s="643"/>
      <c r="CB18" s="688"/>
      <c r="CD18" s="689" t="s">
        <v>268</v>
      </c>
      <c r="CE18" s="686"/>
      <c r="CF18" s="686"/>
      <c r="CG18" s="686"/>
      <c r="CH18" s="686"/>
      <c r="CI18" s="686"/>
      <c r="CJ18" s="686"/>
      <c r="CK18" s="686"/>
      <c r="CL18" s="686"/>
      <c r="CM18" s="686"/>
      <c r="CN18" s="686"/>
      <c r="CO18" s="686"/>
      <c r="CP18" s="686"/>
      <c r="CQ18" s="687"/>
      <c r="CR18" s="642">
        <v>21288</v>
      </c>
      <c r="CS18" s="643"/>
      <c r="CT18" s="643"/>
      <c r="CU18" s="643"/>
      <c r="CV18" s="643"/>
      <c r="CW18" s="643"/>
      <c r="CX18" s="643"/>
      <c r="CY18" s="644"/>
      <c r="CZ18" s="675">
        <v>0.2</v>
      </c>
      <c r="DA18" s="675"/>
      <c r="DB18" s="675"/>
      <c r="DC18" s="675"/>
      <c r="DD18" s="648">
        <v>21288</v>
      </c>
      <c r="DE18" s="643"/>
      <c r="DF18" s="643"/>
      <c r="DG18" s="643"/>
      <c r="DH18" s="643"/>
      <c r="DI18" s="643"/>
      <c r="DJ18" s="643"/>
      <c r="DK18" s="643"/>
      <c r="DL18" s="643"/>
      <c r="DM18" s="643"/>
      <c r="DN18" s="643"/>
      <c r="DO18" s="643"/>
      <c r="DP18" s="644"/>
      <c r="DQ18" s="648">
        <v>88</v>
      </c>
      <c r="DR18" s="643"/>
      <c r="DS18" s="643"/>
      <c r="DT18" s="643"/>
      <c r="DU18" s="643"/>
      <c r="DV18" s="643"/>
      <c r="DW18" s="643"/>
      <c r="DX18" s="643"/>
      <c r="DY18" s="643"/>
      <c r="DZ18" s="643"/>
      <c r="EA18" s="643"/>
      <c r="EB18" s="643"/>
      <c r="EC18" s="688"/>
    </row>
    <row r="19" spans="2:133" ht="11.25" customHeight="1" x14ac:dyDescent="0.2">
      <c r="B19" s="639" t="s">
        <v>269</v>
      </c>
      <c r="C19" s="640"/>
      <c r="D19" s="640"/>
      <c r="E19" s="640"/>
      <c r="F19" s="640"/>
      <c r="G19" s="640"/>
      <c r="H19" s="640"/>
      <c r="I19" s="640"/>
      <c r="J19" s="640"/>
      <c r="K19" s="640"/>
      <c r="L19" s="640"/>
      <c r="M19" s="640"/>
      <c r="N19" s="640"/>
      <c r="O19" s="640"/>
      <c r="P19" s="640"/>
      <c r="Q19" s="641"/>
      <c r="R19" s="642">
        <v>961</v>
      </c>
      <c r="S19" s="643"/>
      <c r="T19" s="643"/>
      <c r="U19" s="643"/>
      <c r="V19" s="643"/>
      <c r="W19" s="643"/>
      <c r="X19" s="643"/>
      <c r="Y19" s="644"/>
      <c r="Z19" s="675">
        <v>0</v>
      </c>
      <c r="AA19" s="675"/>
      <c r="AB19" s="675"/>
      <c r="AC19" s="675"/>
      <c r="AD19" s="676">
        <v>961</v>
      </c>
      <c r="AE19" s="676"/>
      <c r="AF19" s="676"/>
      <c r="AG19" s="676"/>
      <c r="AH19" s="676"/>
      <c r="AI19" s="676"/>
      <c r="AJ19" s="676"/>
      <c r="AK19" s="676"/>
      <c r="AL19" s="645">
        <v>0</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t="s">
        <v>127</v>
      </c>
      <c r="BH19" s="643"/>
      <c r="BI19" s="643"/>
      <c r="BJ19" s="643"/>
      <c r="BK19" s="643"/>
      <c r="BL19" s="643"/>
      <c r="BM19" s="643"/>
      <c r="BN19" s="644"/>
      <c r="BO19" s="675" t="s">
        <v>231</v>
      </c>
      <c r="BP19" s="675"/>
      <c r="BQ19" s="675"/>
      <c r="BR19" s="675"/>
      <c r="BS19" s="648" t="s">
        <v>144</v>
      </c>
      <c r="BT19" s="643"/>
      <c r="BU19" s="643"/>
      <c r="BV19" s="643"/>
      <c r="BW19" s="643"/>
      <c r="BX19" s="643"/>
      <c r="BY19" s="643"/>
      <c r="BZ19" s="643"/>
      <c r="CA19" s="643"/>
      <c r="CB19" s="688"/>
      <c r="CD19" s="689" t="s">
        <v>271</v>
      </c>
      <c r="CE19" s="686"/>
      <c r="CF19" s="686"/>
      <c r="CG19" s="686"/>
      <c r="CH19" s="686"/>
      <c r="CI19" s="686"/>
      <c r="CJ19" s="686"/>
      <c r="CK19" s="686"/>
      <c r="CL19" s="686"/>
      <c r="CM19" s="686"/>
      <c r="CN19" s="686"/>
      <c r="CO19" s="686"/>
      <c r="CP19" s="686"/>
      <c r="CQ19" s="687"/>
      <c r="CR19" s="642" t="s">
        <v>127</v>
      </c>
      <c r="CS19" s="643"/>
      <c r="CT19" s="643"/>
      <c r="CU19" s="643"/>
      <c r="CV19" s="643"/>
      <c r="CW19" s="643"/>
      <c r="CX19" s="643"/>
      <c r="CY19" s="644"/>
      <c r="CZ19" s="675" t="s">
        <v>127</v>
      </c>
      <c r="DA19" s="675"/>
      <c r="DB19" s="675"/>
      <c r="DC19" s="675"/>
      <c r="DD19" s="648" t="s">
        <v>231</v>
      </c>
      <c r="DE19" s="643"/>
      <c r="DF19" s="643"/>
      <c r="DG19" s="643"/>
      <c r="DH19" s="643"/>
      <c r="DI19" s="643"/>
      <c r="DJ19" s="643"/>
      <c r="DK19" s="643"/>
      <c r="DL19" s="643"/>
      <c r="DM19" s="643"/>
      <c r="DN19" s="643"/>
      <c r="DO19" s="643"/>
      <c r="DP19" s="644"/>
      <c r="DQ19" s="648" t="s">
        <v>231</v>
      </c>
      <c r="DR19" s="643"/>
      <c r="DS19" s="643"/>
      <c r="DT19" s="643"/>
      <c r="DU19" s="643"/>
      <c r="DV19" s="643"/>
      <c r="DW19" s="643"/>
      <c r="DX19" s="643"/>
      <c r="DY19" s="643"/>
      <c r="DZ19" s="643"/>
      <c r="EA19" s="643"/>
      <c r="EB19" s="643"/>
      <c r="EC19" s="688"/>
    </row>
    <row r="20" spans="2:133" ht="11.25" customHeight="1" x14ac:dyDescent="0.2">
      <c r="B20" s="639" t="s">
        <v>272</v>
      </c>
      <c r="C20" s="640"/>
      <c r="D20" s="640"/>
      <c r="E20" s="640"/>
      <c r="F20" s="640"/>
      <c r="G20" s="640"/>
      <c r="H20" s="640"/>
      <c r="I20" s="640"/>
      <c r="J20" s="640"/>
      <c r="K20" s="640"/>
      <c r="L20" s="640"/>
      <c r="M20" s="640"/>
      <c r="N20" s="640"/>
      <c r="O20" s="640"/>
      <c r="P20" s="640"/>
      <c r="Q20" s="641"/>
      <c r="R20" s="642">
        <v>1570</v>
      </c>
      <c r="S20" s="643"/>
      <c r="T20" s="643"/>
      <c r="U20" s="643"/>
      <c r="V20" s="643"/>
      <c r="W20" s="643"/>
      <c r="X20" s="643"/>
      <c r="Y20" s="644"/>
      <c r="Z20" s="675">
        <v>0</v>
      </c>
      <c r="AA20" s="675"/>
      <c r="AB20" s="675"/>
      <c r="AC20" s="675"/>
      <c r="AD20" s="676">
        <v>1570</v>
      </c>
      <c r="AE20" s="676"/>
      <c r="AF20" s="676"/>
      <c r="AG20" s="676"/>
      <c r="AH20" s="676"/>
      <c r="AI20" s="676"/>
      <c r="AJ20" s="676"/>
      <c r="AK20" s="676"/>
      <c r="AL20" s="645">
        <v>0</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t="s">
        <v>231</v>
      </c>
      <c r="BH20" s="643"/>
      <c r="BI20" s="643"/>
      <c r="BJ20" s="643"/>
      <c r="BK20" s="643"/>
      <c r="BL20" s="643"/>
      <c r="BM20" s="643"/>
      <c r="BN20" s="644"/>
      <c r="BO20" s="675" t="s">
        <v>127</v>
      </c>
      <c r="BP20" s="675"/>
      <c r="BQ20" s="675"/>
      <c r="BR20" s="675"/>
      <c r="BS20" s="648" t="s">
        <v>127</v>
      </c>
      <c r="BT20" s="643"/>
      <c r="BU20" s="643"/>
      <c r="BV20" s="643"/>
      <c r="BW20" s="643"/>
      <c r="BX20" s="643"/>
      <c r="BY20" s="643"/>
      <c r="BZ20" s="643"/>
      <c r="CA20" s="643"/>
      <c r="CB20" s="688"/>
      <c r="CD20" s="689" t="s">
        <v>274</v>
      </c>
      <c r="CE20" s="686"/>
      <c r="CF20" s="686"/>
      <c r="CG20" s="686"/>
      <c r="CH20" s="686"/>
      <c r="CI20" s="686"/>
      <c r="CJ20" s="686"/>
      <c r="CK20" s="686"/>
      <c r="CL20" s="686"/>
      <c r="CM20" s="686"/>
      <c r="CN20" s="686"/>
      <c r="CO20" s="686"/>
      <c r="CP20" s="686"/>
      <c r="CQ20" s="687"/>
      <c r="CR20" s="642">
        <v>8874090</v>
      </c>
      <c r="CS20" s="643"/>
      <c r="CT20" s="643"/>
      <c r="CU20" s="643"/>
      <c r="CV20" s="643"/>
      <c r="CW20" s="643"/>
      <c r="CX20" s="643"/>
      <c r="CY20" s="644"/>
      <c r="CZ20" s="675">
        <v>100</v>
      </c>
      <c r="DA20" s="675"/>
      <c r="DB20" s="675"/>
      <c r="DC20" s="675"/>
      <c r="DD20" s="648">
        <v>2548814</v>
      </c>
      <c r="DE20" s="643"/>
      <c r="DF20" s="643"/>
      <c r="DG20" s="643"/>
      <c r="DH20" s="643"/>
      <c r="DI20" s="643"/>
      <c r="DJ20" s="643"/>
      <c r="DK20" s="643"/>
      <c r="DL20" s="643"/>
      <c r="DM20" s="643"/>
      <c r="DN20" s="643"/>
      <c r="DO20" s="643"/>
      <c r="DP20" s="644"/>
      <c r="DQ20" s="648">
        <v>5249964</v>
      </c>
      <c r="DR20" s="643"/>
      <c r="DS20" s="643"/>
      <c r="DT20" s="643"/>
      <c r="DU20" s="643"/>
      <c r="DV20" s="643"/>
      <c r="DW20" s="643"/>
      <c r="DX20" s="643"/>
      <c r="DY20" s="643"/>
      <c r="DZ20" s="643"/>
      <c r="EA20" s="643"/>
      <c r="EB20" s="643"/>
      <c r="EC20" s="688"/>
    </row>
    <row r="21" spans="2:133" ht="11.25" customHeight="1" x14ac:dyDescent="0.2">
      <c r="B21" s="639" t="s">
        <v>275</v>
      </c>
      <c r="C21" s="640"/>
      <c r="D21" s="640"/>
      <c r="E21" s="640"/>
      <c r="F21" s="640"/>
      <c r="G21" s="640"/>
      <c r="H21" s="640"/>
      <c r="I21" s="640"/>
      <c r="J21" s="640"/>
      <c r="K21" s="640"/>
      <c r="L21" s="640"/>
      <c r="M21" s="640"/>
      <c r="N21" s="640"/>
      <c r="O21" s="640"/>
      <c r="P21" s="640"/>
      <c r="Q21" s="641"/>
      <c r="R21" s="642">
        <v>620</v>
      </c>
      <c r="S21" s="643"/>
      <c r="T21" s="643"/>
      <c r="U21" s="643"/>
      <c r="V21" s="643"/>
      <c r="W21" s="643"/>
      <c r="X21" s="643"/>
      <c r="Y21" s="644"/>
      <c r="Z21" s="675">
        <v>0</v>
      </c>
      <c r="AA21" s="675"/>
      <c r="AB21" s="675"/>
      <c r="AC21" s="675"/>
      <c r="AD21" s="676">
        <v>620</v>
      </c>
      <c r="AE21" s="676"/>
      <c r="AF21" s="676"/>
      <c r="AG21" s="676"/>
      <c r="AH21" s="676"/>
      <c r="AI21" s="676"/>
      <c r="AJ21" s="676"/>
      <c r="AK21" s="676"/>
      <c r="AL21" s="645">
        <v>0</v>
      </c>
      <c r="AM21" s="646"/>
      <c r="AN21" s="646"/>
      <c r="AO21" s="677"/>
      <c r="AP21" s="737" t="s">
        <v>276</v>
      </c>
      <c r="AQ21" s="744"/>
      <c r="AR21" s="744"/>
      <c r="AS21" s="744"/>
      <c r="AT21" s="744"/>
      <c r="AU21" s="744"/>
      <c r="AV21" s="744"/>
      <c r="AW21" s="744"/>
      <c r="AX21" s="744"/>
      <c r="AY21" s="744"/>
      <c r="AZ21" s="744"/>
      <c r="BA21" s="744"/>
      <c r="BB21" s="744"/>
      <c r="BC21" s="744"/>
      <c r="BD21" s="744"/>
      <c r="BE21" s="744"/>
      <c r="BF21" s="739"/>
      <c r="BG21" s="642" t="s">
        <v>231</v>
      </c>
      <c r="BH21" s="643"/>
      <c r="BI21" s="643"/>
      <c r="BJ21" s="643"/>
      <c r="BK21" s="643"/>
      <c r="BL21" s="643"/>
      <c r="BM21" s="643"/>
      <c r="BN21" s="644"/>
      <c r="BO21" s="675" t="s">
        <v>127</v>
      </c>
      <c r="BP21" s="675"/>
      <c r="BQ21" s="675"/>
      <c r="BR21" s="675"/>
      <c r="BS21" s="648" t="s">
        <v>127</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277</v>
      </c>
      <c r="C22" s="640"/>
      <c r="D22" s="640"/>
      <c r="E22" s="640"/>
      <c r="F22" s="640"/>
      <c r="G22" s="640"/>
      <c r="H22" s="640"/>
      <c r="I22" s="640"/>
      <c r="J22" s="640"/>
      <c r="K22" s="640"/>
      <c r="L22" s="640"/>
      <c r="M22" s="640"/>
      <c r="N22" s="640"/>
      <c r="O22" s="640"/>
      <c r="P22" s="640"/>
      <c r="Q22" s="641"/>
      <c r="R22" s="642">
        <v>3522682</v>
      </c>
      <c r="S22" s="643"/>
      <c r="T22" s="643"/>
      <c r="U22" s="643"/>
      <c r="V22" s="643"/>
      <c r="W22" s="643"/>
      <c r="X22" s="643"/>
      <c r="Y22" s="644"/>
      <c r="Z22" s="675">
        <v>36.4</v>
      </c>
      <c r="AA22" s="675"/>
      <c r="AB22" s="675"/>
      <c r="AC22" s="675"/>
      <c r="AD22" s="676">
        <v>3140449</v>
      </c>
      <c r="AE22" s="676"/>
      <c r="AF22" s="676"/>
      <c r="AG22" s="676"/>
      <c r="AH22" s="676"/>
      <c r="AI22" s="676"/>
      <c r="AJ22" s="676"/>
      <c r="AK22" s="676"/>
      <c r="AL22" s="645">
        <v>80.5</v>
      </c>
      <c r="AM22" s="646"/>
      <c r="AN22" s="646"/>
      <c r="AO22" s="677"/>
      <c r="AP22" s="737" t="s">
        <v>278</v>
      </c>
      <c r="AQ22" s="744"/>
      <c r="AR22" s="744"/>
      <c r="AS22" s="744"/>
      <c r="AT22" s="744"/>
      <c r="AU22" s="744"/>
      <c r="AV22" s="744"/>
      <c r="AW22" s="744"/>
      <c r="AX22" s="744"/>
      <c r="AY22" s="744"/>
      <c r="AZ22" s="744"/>
      <c r="BA22" s="744"/>
      <c r="BB22" s="744"/>
      <c r="BC22" s="744"/>
      <c r="BD22" s="744"/>
      <c r="BE22" s="744"/>
      <c r="BF22" s="739"/>
      <c r="BG22" s="642" t="s">
        <v>231</v>
      </c>
      <c r="BH22" s="643"/>
      <c r="BI22" s="643"/>
      <c r="BJ22" s="643"/>
      <c r="BK22" s="643"/>
      <c r="BL22" s="643"/>
      <c r="BM22" s="643"/>
      <c r="BN22" s="644"/>
      <c r="BO22" s="675" t="s">
        <v>231</v>
      </c>
      <c r="BP22" s="675"/>
      <c r="BQ22" s="675"/>
      <c r="BR22" s="675"/>
      <c r="BS22" s="648" t="s">
        <v>127</v>
      </c>
      <c r="BT22" s="643"/>
      <c r="BU22" s="643"/>
      <c r="BV22" s="643"/>
      <c r="BW22" s="643"/>
      <c r="BX22" s="643"/>
      <c r="BY22" s="643"/>
      <c r="BZ22" s="643"/>
      <c r="CA22" s="643"/>
      <c r="CB22" s="688"/>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280</v>
      </c>
      <c r="C23" s="640"/>
      <c r="D23" s="640"/>
      <c r="E23" s="640"/>
      <c r="F23" s="640"/>
      <c r="G23" s="640"/>
      <c r="H23" s="640"/>
      <c r="I23" s="640"/>
      <c r="J23" s="640"/>
      <c r="K23" s="640"/>
      <c r="L23" s="640"/>
      <c r="M23" s="640"/>
      <c r="N23" s="640"/>
      <c r="O23" s="640"/>
      <c r="P23" s="640"/>
      <c r="Q23" s="641"/>
      <c r="R23" s="642">
        <v>3140449</v>
      </c>
      <c r="S23" s="643"/>
      <c r="T23" s="643"/>
      <c r="U23" s="643"/>
      <c r="V23" s="643"/>
      <c r="W23" s="643"/>
      <c r="X23" s="643"/>
      <c r="Y23" s="644"/>
      <c r="Z23" s="675">
        <v>32.5</v>
      </c>
      <c r="AA23" s="675"/>
      <c r="AB23" s="675"/>
      <c r="AC23" s="675"/>
      <c r="AD23" s="676">
        <v>3140449</v>
      </c>
      <c r="AE23" s="676"/>
      <c r="AF23" s="676"/>
      <c r="AG23" s="676"/>
      <c r="AH23" s="676"/>
      <c r="AI23" s="676"/>
      <c r="AJ23" s="676"/>
      <c r="AK23" s="676"/>
      <c r="AL23" s="645">
        <v>80.5</v>
      </c>
      <c r="AM23" s="646"/>
      <c r="AN23" s="646"/>
      <c r="AO23" s="677"/>
      <c r="AP23" s="737" t="s">
        <v>281</v>
      </c>
      <c r="AQ23" s="744"/>
      <c r="AR23" s="744"/>
      <c r="AS23" s="744"/>
      <c r="AT23" s="744"/>
      <c r="AU23" s="744"/>
      <c r="AV23" s="744"/>
      <c r="AW23" s="744"/>
      <c r="AX23" s="744"/>
      <c r="AY23" s="744"/>
      <c r="AZ23" s="744"/>
      <c r="BA23" s="744"/>
      <c r="BB23" s="744"/>
      <c r="BC23" s="744"/>
      <c r="BD23" s="744"/>
      <c r="BE23" s="744"/>
      <c r="BF23" s="739"/>
      <c r="BG23" s="642" t="s">
        <v>127</v>
      </c>
      <c r="BH23" s="643"/>
      <c r="BI23" s="643"/>
      <c r="BJ23" s="643"/>
      <c r="BK23" s="643"/>
      <c r="BL23" s="643"/>
      <c r="BM23" s="643"/>
      <c r="BN23" s="644"/>
      <c r="BO23" s="675" t="s">
        <v>127</v>
      </c>
      <c r="BP23" s="675"/>
      <c r="BQ23" s="675"/>
      <c r="BR23" s="675"/>
      <c r="BS23" s="648" t="s">
        <v>231</v>
      </c>
      <c r="BT23" s="643"/>
      <c r="BU23" s="643"/>
      <c r="BV23" s="643"/>
      <c r="BW23" s="643"/>
      <c r="BX23" s="643"/>
      <c r="BY23" s="643"/>
      <c r="BZ23" s="643"/>
      <c r="CA23" s="643"/>
      <c r="CB23" s="688"/>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2">
      <c r="B24" s="639" t="s">
        <v>287</v>
      </c>
      <c r="C24" s="640"/>
      <c r="D24" s="640"/>
      <c r="E24" s="640"/>
      <c r="F24" s="640"/>
      <c r="G24" s="640"/>
      <c r="H24" s="640"/>
      <c r="I24" s="640"/>
      <c r="J24" s="640"/>
      <c r="K24" s="640"/>
      <c r="L24" s="640"/>
      <c r="M24" s="640"/>
      <c r="N24" s="640"/>
      <c r="O24" s="640"/>
      <c r="P24" s="640"/>
      <c r="Q24" s="641"/>
      <c r="R24" s="642">
        <v>381576</v>
      </c>
      <c r="S24" s="643"/>
      <c r="T24" s="643"/>
      <c r="U24" s="643"/>
      <c r="V24" s="643"/>
      <c r="W24" s="643"/>
      <c r="X24" s="643"/>
      <c r="Y24" s="644"/>
      <c r="Z24" s="675">
        <v>3.9</v>
      </c>
      <c r="AA24" s="675"/>
      <c r="AB24" s="675"/>
      <c r="AC24" s="675"/>
      <c r="AD24" s="676" t="s">
        <v>127</v>
      </c>
      <c r="AE24" s="676"/>
      <c r="AF24" s="676"/>
      <c r="AG24" s="676"/>
      <c r="AH24" s="676"/>
      <c r="AI24" s="676"/>
      <c r="AJ24" s="676"/>
      <c r="AK24" s="676"/>
      <c r="AL24" s="645" t="s">
        <v>127</v>
      </c>
      <c r="AM24" s="646"/>
      <c r="AN24" s="646"/>
      <c r="AO24" s="677"/>
      <c r="AP24" s="737" t="s">
        <v>288</v>
      </c>
      <c r="AQ24" s="744"/>
      <c r="AR24" s="744"/>
      <c r="AS24" s="744"/>
      <c r="AT24" s="744"/>
      <c r="AU24" s="744"/>
      <c r="AV24" s="744"/>
      <c r="AW24" s="744"/>
      <c r="AX24" s="744"/>
      <c r="AY24" s="744"/>
      <c r="AZ24" s="744"/>
      <c r="BA24" s="744"/>
      <c r="BB24" s="744"/>
      <c r="BC24" s="744"/>
      <c r="BD24" s="744"/>
      <c r="BE24" s="744"/>
      <c r="BF24" s="739"/>
      <c r="BG24" s="642" t="s">
        <v>127</v>
      </c>
      <c r="BH24" s="643"/>
      <c r="BI24" s="643"/>
      <c r="BJ24" s="643"/>
      <c r="BK24" s="643"/>
      <c r="BL24" s="643"/>
      <c r="BM24" s="643"/>
      <c r="BN24" s="644"/>
      <c r="BO24" s="675" t="s">
        <v>231</v>
      </c>
      <c r="BP24" s="675"/>
      <c r="BQ24" s="675"/>
      <c r="BR24" s="675"/>
      <c r="BS24" s="648" t="s">
        <v>127</v>
      </c>
      <c r="BT24" s="643"/>
      <c r="BU24" s="643"/>
      <c r="BV24" s="643"/>
      <c r="BW24" s="643"/>
      <c r="BX24" s="643"/>
      <c r="BY24" s="643"/>
      <c r="BZ24" s="643"/>
      <c r="CA24" s="643"/>
      <c r="CB24" s="688"/>
      <c r="CD24" s="700" t="s">
        <v>289</v>
      </c>
      <c r="CE24" s="701"/>
      <c r="CF24" s="701"/>
      <c r="CG24" s="701"/>
      <c r="CH24" s="701"/>
      <c r="CI24" s="701"/>
      <c r="CJ24" s="701"/>
      <c r="CK24" s="701"/>
      <c r="CL24" s="701"/>
      <c r="CM24" s="701"/>
      <c r="CN24" s="701"/>
      <c r="CO24" s="701"/>
      <c r="CP24" s="701"/>
      <c r="CQ24" s="702"/>
      <c r="CR24" s="697">
        <v>2276061</v>
      </c>
      <c r="CS24" s="698"/>
      <c r="CT24" s="698"/>
      <c r="CU24" s="698"/>
      <c r="CV24" s="698"/>
      <c r="CW24" s="698"/>
      <c r="CX24" s="698"/>
      <c r="CY24" s="741"/>
      <c r="CZ24" s="742">
        <v>25.6</v>
      </c>
      <c r="DA24" s="715"/>
      <c r="DB24" s="715"/>
      <c r="DC24" s="745"/>
      <c r="DD24" s="740">
        <v>1864906</v>
      </c>
      <c r="DE24" s="698"/>
      <c r="DF24" s="698"/>
      <c r="DG24" s="698"/>
      <c r="DH24" s="698"/>
      <c r="DI24" s="698"/>
      <c r="DJ24" s="698"/>
      <c r="DK24" s="741"/>
      <c r="DL24" s="740">
        <v>1653714</v>
      </c>
      <c r="DM24" s="698"/>
      <c r="DN24" s="698"/>
      <c r="DO24" s="698"/>
      <c r="DP24" s="698"/>
      <c r="DQ24" s="698"/>
      <c r="DR24" s="698"/>
      <c r="DS24" s="698"/>
      <c r="DT24" s="698"/>
      <c r="DU24" s="698"/>
      <c r="DV24" s="741"/>
      <c r="DW24" s="742">
        <v>41.3</v>
      </c>
      <c r="DX24" s="715"/>
      <c r="DY24" s="715"/>
      <c r="DZ24" s="715"/>
      <c r="EA24" s="715"/>
      <c r="EB24" s="715"/>
      <c r="EC24" s="743"/>
    </row>
    <row r="25" spans="2:133" ht="11.25" customHeight="1" x14ac:dyDescent="0.2">
      <c r="B25" s="639" t="s">
        <v>290</v>
      </c>
      <c r="C25" s="640"/>
      <c r="D25" s="640"/>
      <c r="E25" s="640"/>
      <c r="F25" s="640"/>
      <c r="G25" s="640"/>
      <c r="H25" s="640"/>
      <c r="I25" s="640"/>
      <c r="J25" s="640"/>
      <c r="K25" s="640"/>
      <c r="L25" s="640"/>
      <c r="M25" s="640"/>
      <c r="N25" s="640"/>
      <c r="O25" s="640"/>
      <c r="P25" s="640"/>
      <c r="Q25" s="641"/>
      <c r="R25" s="642">
        <v>657</v>
      </c>
      <c r="S25" s="643"/>
      <c r="T25" s="643"/>
      <c r="U25" s="643"/>
      <c r="V25" s="643"/>
      <c r="W25" s="643"/>
      <c r="X25" s="643"/>
      <c r="Y25" s="644"/>
      <c r="Z25" s="675">
        <v>0</v>
      </c>
      <c r="AA25" s="675"/>
      <c r="AB25" s="675"/>
      <c r="AC25" s="675"/>
      <c r="AD25" s="676" t="s">
        <v>127</v>
      </c>
      <c r="AE25" s="676"/>
      <c r="AF25" s="676"/>
      <c r="AG25" s="676"/>
      <c r="AH25" s="676"/>
      <c r="AI25" s="676"/>
      <c r="AJ25" s="676"/>
      <c r="AK25" s="676"/>
      <c r="AL25" s="645" t="s">
        <v>127</v>
      </c>
      <c r="AM25" s="646"/>
      <c r="AN25" s="646"/>
      <c r="AO25" s="677"/>
      <c r="AP25" s="737" t="s">
        <v>291</v>
      </c>
      <c r="AQ25" s="744"/>
      <c r="AR25" s="744"/>
      <c r="AS25" s="744"/>
      <c r="AT25" s="744"/>
      <c r="AU25" s="744"/>
      <c r="AV25" s="744"/>
      <c r="AW25" s="744"/>
      <c r="AX25" s="744"/>
      <c r="AY25" s="744"/>
      <c r="AZ25" s="744"/>
      <c r="BA25" s="744"/>
      <c r="BB25" s="744"/>
      <c r="BC25" s="744"/>
      <c r="BD25" s="744"/>
      <c r="BE25" s="744"/>
      <c r="BF25" s="739"/>
      <c r="BG25" s="642" t="s">
        <v>231</v>
      </c>
      <c r="BH25" s="643"/>
      <c r="BI25" s="643"/>
      <c r="BJ25" s="643"/>
      <c r="BK25" s="643"/>
      <c r="BL25" s="643"/>
      <c r="BM25" s="643"/>
      <c r="BN25" s="644"/>
      <c r="BO25" s="675" t="s">
        <v>231</v>
      </c>
      <c r="BP25" s="675"/>
      <c r="BQ25" s="675"/>
      <c r="BR25" s="675"/>
      <c r="BS25" s="648" t="s">
        <v>127</v>
      </c>
      <c r="BT25" s="643"/>
      <c r="BU25" s="643"/>
      <c r="BV25" s="643"/>
      <c r="BW25" s="643"/>
      <c r="BX25" s="643"/>
      <c r="BY25" s="643"/>
      <c r="BZ25" s="643"/>
      <c r="CA25" s="643"/>
      <c r="CB25" s="688"/>
      <c r="CD25" s="689" t="s">
        <v>292</v>
      </c>
      <c r="CE25" s="686"/>
      <c r="CF25" s="686"/>
      <c r="CG25" s="686"/>
      <c r="CH25" s="686"/>
      <c r="CI25" s="686"/>
      <c r="CJ25" s="686"/>
      <c r="CK25" s="686"/>
      <c r="CL25" s="686"/>
      <c r="CM25" s="686"/>
      <c r="CN25" s="686"/>
      <c r="CO25" s="686"/>
      <c r="CP25" s="686"/>
      <c r="CQ25" s="687"/>
      <c r="CR25" s="642">
        <v>904818</v>
      </c>
      <c r="CS25" s="661"/>
      <c r="CT25" s="661"/>
      <c r="CU25" s="661"/>
      <c r="CV25" s="661"/>
      <c r="CW25" s="661"/>
      <c r="CX25" s="661"/>
      <c r="CY25" s="662"/>
      <c r="CZ25" s="645">
        <v>10.199999999999999</v>
      </c>
      <c r="DA25" s="663"/>
      <c r="DB25" s="663"/>
      <c r="DC25" s="664"/>
      <c r="DD25" s="648">
        <v>813323</v>
      </c>
      <c r="DE25" s="661"/>
      <c r="DF25" s="661"/>
      <c r="DG25" s="661"/>
      <c r="DH25" s="661"/>
      <c r="DI25" s="661"/>
      <c r="DJ25" s="661"/>
      <c r="DK25" s="662"/>
      <c r="DL25" s="648">
        <v>810607</v>
      </c>
      <c r="DM25" s="661"/>
      <c r="DN25" s="661"/>
      <c r="DO25" s="661"/>
      <c r="DP25" s="661"/>
      <c r="DQ25" s="661"/>
      <c r="DR25" s="661"/>
      <c r="DS25" s="661"/>
      <c r="DT25" s="661"/>
      <c r="DU25" s="661"/>
      <c r="DV25" s="662"/>
      <c r="DW25" s="645">
        <v>20.2</v>
      </c>
      <c r="DX25" s="663"/>
      <c r="DY25" s="663"/>
      <c r="DZ25" s="663"/>
      <c r="EA25" s="663"/>
      <c r="EB25" s="663"/>
      <c r="EC25" s="681"/>
    </row>
    <row r="26" spans="2:133" ht="11.25" customHeight="1" x14ac:dyDescent="0.2">
      <c r="B26" s="639" t="s">
        <v>293</v>
      </c>
      <c r="C26" s="640"/>
      <c r="D26" s="640"/>
      <c r="E26" s="640"/>
      <c r="F26" s="640"/>
      <c r="G26" s="640"/>
      <c r="H26" s="640"/>
      <c r="I26" s="640"/>
      <c r="J26" s="640"/>
      <c r="K26" s="640"/>
      <c r="L26" s="640"/>
      <c r="M26" s="640"/>
      <c r="N26" s="640"/>
      <c r="O26" s="640"/>
      <c r="P26" s="640"/>
      <c r="Q26" s="641"/>
      <c r="R26" s="642">
        <v>4256293</v>
      </c>
      <c r="S26" s="643"/>
      <c r="T26" s="643"/>
      <c r="U26" s="643"/>
      <c r="V26" s="643"/>
      <c r="W26" s="643"/>
      <c r="X26" s="643"/>
      <c r="Y26" s="644"/>
      <c r="Z26" s="675">
        <v>44</v>
      </c>
      <c r="AA26" s="675"/>
      <c r="AB26" s="675"/>
      <c r="AC26" s="675"/>
      <c r="AD26" s="676">
        <v>3874060</v>
      </c>
      <c r="AE26" s="676"/>
      <c r="AF26" s="676"/>
      <c r="AG26" s="676"/>
      <c r="AH26" s="676"/>
      <c r="AI26" s="676"/>
      <c r="AJ26" s="676"/>
      <c r="AK26" s="676"/>
      <c r="AL26" s="645">
        <v>99.3</v>
      </c>
      <c r="AM26" s="646"/>
      <c r="AN26" s="646"/>
      <c r="AO26" s="677"/>
      <c r="AP26" s="737" t="s">
        <v>294</v>
      </c>
      <c r="AQ26" s="738"/>
      <c r="AR26" s="738"/>
      <c r="AS26" s="738"/>
      <c r="AT26" s="738"/>
      <c r="AU26" s="738"/>
      <c r="AV26" s="738"/>
      <c r="AW26" s="738"/>
      <c r="AX26" s="738"/>
      <c r="AY26" s="738"/>
      <c r="AZ26" s="738"/>
      <c r="BA26" s="738"/>
      <c r="BB26" s="738"/>
      <c r="BC26" s="738"/>
      <c r="BD26" s="738"/>
      <c r="BE26" s="738"/>
      <c r="BF26" s="739"/>
      <c r="BG26" s="642" t="s">
        <v>127</v>
      </c>
      <c r="BH26" s="643"/>
      <c r="BI26" s="643"/>
      <c r="BJ26" s="643"/>
      <c r="BK26" s="643"/>
      <c r="BL26" s="643"/>
      <c r="BM26" s="643"/>
      <c r="BN26" s="644"/>
      <c r="BO26" s="675" t="s">
        <v>127</v>
      </c>
      <c r="BP26" s="675"/>
      <c r="BQ26" s="675"/>
      <c r="BR26" s="675"/>
      <c r="BS26" s="648" t="s">
        <v>127</v>
      </c>
      <c r="BT26" s="643"/>
      <c r="BU26" s="643"/>
      <c r="BV26" s="643"/>
      <c r="BW26" s="643"/>
      <c r="BX26" s="643"/>
      <c r="BY26" s="643"/>
      <c r="BZ26" s="643"/>
      <c r="CA26" s="643"/>
      <c r="CB26" s="688"/>
      <c r="CD26" s="689" t="s">
        <v>295</v>
      </c>
      <c r="CE26" s="686"/>
      <c r="CF26" s="686"/>
      <c r="CG26" s="686"/>
      <c r="CH26" s="686"/>
      <c r="CI26" s="686"/>
      <c r="CJ26" s="686"/>
      <c r="CK26" s="686"/>
      <c r="CL26" s="686"/>
      <c r="CM26" s="686"/>
      <c r="CN26" s="686"/>
      <c r="CO26" s="686"/>
      <c r="CP26" s="686"/>
      <c r="CQ26" s="687"/>
      <c r="CR26" s="642">
        <v>468155</v>
      </c>
      <c r="CS26" s="643"/>
      <c r="CT26" s="643"/>
      <c r="CU26" s="643"/>
      <c r="CV26" s="643"/>
      <c r="CW26" s="643"/>
      <c r="CX26" s="643"/>
      <c r="CY26" s="644"/>
      <c r="CZ26" s="645">
        <v>5.3</v>
      </c>
      <c r="DA26" s="663"/>
      <c r="DB26" s="663"/>
      <c r="DC26" s="664"/>
      <c r="DD26" s="648">
        <v>439088</v>
      </c>
      <c r="DE26" s="643"/>
      <c r="DF26" s="643"/>
      <c r="DG26" s="643"/>
      <c r="DH26" s="643"/>
      <c r="DI26" s="643"/>
      <c r="DJ26" s="643"/>
      <c r="DK26" s="644"/>
      <c r="DL26" s="648" t="s">
        <v>231</v>
      </c>
      <c r="DM26" s="643"/>
      <c r="DN26" s="643"/>
      <c r="DO26" s="643"/>
      <c r="DP26" s="643"/>
      <c r="DQ26" s="643"/>
      <c r="DR26" s="643"/>
      <c r="DS26" s="643"/>
      <c r="DT26" s="643"/>
      <c r="DU26" s="643"/>
      <c r="DV26" s="644"/>
      <c r="DW26" s="645" t="s">
        <v>127</v>
      </c>
      <c r="DX26" s="663"/>
      <c r="DY26" s="663"/>
      <c r="DZ26" s="663"/>
      <c r="EA26" s="663"/>
      <c r="EB26" s="663"/>
      <c r="EC26" s="681"/>
    </row>
    <row r="27" spans="2:133" ht="11.25" customHeight="1" x14ac:dyDescent="0.2">
      <c r="B27" s="639" t="s">
        <v>296</v>
      </c>
      <c r="C27" s="640"/>
      <c r="D27" s="640"/>
      <c r="E27" s="640"/>
      <c r="F27" s="640"/>
      <c r="G27" s="640"/>
      <c r="H27" s="640"/>
      <c r="I27" s="640"/>
      <c r="J27" s="640"/>
      <c r="K27" s="640"/>
      <c r="L27" s="640"/>
      <c r="M27" s="640"/>
      <c r="N27" s="640"/>
      <c r="O27" s="640"/>
      <c r="P27" s="640"/>
      <c r="Q27" s="641"/>
      <c r="R27" s="642">
        <v>849</v>
      </c>
      <c r="S27" s="643"/>
      <c r="T27" s="643"/>
      <c r="U27" s="643"/>
      <c r="V27" s="643"/>
      <c r="W27" s="643"/>
      <c r="X27" s="643"/>
      <c r="Y27" s="644"/>
      <c r="Z27" s="675">
        <v>0</v>
      </c>
      <c r="AA27" s="675"/>
      <c r="AB27" s="675"/>
      <c r="AC27" s="675"/>
      <c r="AD27" s="676">
        <v>849</v>
      </c>
      <c r="AE27" s="676"/>
      <c r="AF27" s="676"/>
      <c r="AG27" s="676"/>
      <c r="AH27" s="676"/>
      <c r="AI27" s="676"/>
      <c r="AJ27" s="676"/>
      <c r="AK27" s="676"/>
      <c r="AL27" s="645">
        <v>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465593</v>
      </c>
      <c r="BH27" s="643"/>
      <c r="BI27" s="643"/>
      <c r="BJ27" s="643"/>
      <c r="BK27" s="643"/>
      <c r="BL27" s="643"/>
      <c r="BM27" s="643"/>
      <c r="BN27" s="644"/>
      <c r="BO27" s="675">
        <v>100</v>
      </c>
      <c r="BP27" s="675"/>
      <c r="BQ27" s="675"/>
      <c r="BR27" s="675"/>
      <c r="BS27" s="648" t="s">
        <v>231</v>
      </c>
      <c r="BT27" s="643"/>
      <c r="BU27" s="643"/>
      <c r="BV27" s="643"/>
      <c r="BW27" s="643"/>
      <c r="BX27" s="643"/>
      <c r="BY27" s="643"/>
      <c r="BZ27" s="643"/>
      <c r="CA27" s="643"/>
      <c r="CB27" s="688"/>
      <c r="CD27" s="689" t="s">
        <v>298</v>
      </c>
      <c r="CE27" s="686"/>
      <c r="CF27" s="686"/>
      <c r="CG27" s="686"/>
      <c r="CH27" s="686"/>
      <c r="CI27" s="686"/>
      <c r="CJ27" s="686"/>
      <c r="CK27" s="686"/>
      <c r="CL27" s="686"/>
      <c r="CM27" s="686"/>
      <c r="CN27" s="686"/>
      <c r="CO27" s="686"/>
      <c r="CP27" s="686"/>
      <c r="CQ27" s="687"/>
      <c r="CR27" s="642">
        <v>522377</v>
      </c>
      <c r="CS27" s="661"/>
      <c r="CT27" s="661"/>
      <c r="CU27" s="661"/>
      <c r="CV27" s="661"/>
      <c r="CW27" s="661"/>
      <c r="CX27" s="661"/>
      <c r="CY27" s="662"/>
      <c r="CZ27" s="645">
        <v>5.9</v>
      </c>
      <c r="DA27" s="663"/>
      <c r="DB27" s="663"/>
      <c r="DC27" s="664"/>
      <c r="DD27" s="648">
        <v>202717</v>
      </c>
      <c r="DE27" s="661"/>
      <c r="DF27" s="661"/>
      <c r="DG27" s="661"/>
      <c r="DH27" s="661"/>
      <c r="DI27" s="661"/>
      <c r="DJ27" s="661"/>
      <c r="DK27" s="662"/>
      <c r="DL27" s="648">
        <v>200261</v>
      </c>
      <c r="DM27" s="661"/>
      <c r="DN27" s="661"/>
      <c r="DO27" s="661"/>
      <c r="DP27" s="661"/>
      <c r="DQ27" s="661"/>
      <c r="DR27" s="661"/>
      <c r="DS27" s="661"/>
      <c r="DT27" s="661"/>
      <c r="DU27" s="661"/>
      <c r="DV27" s="662"/>
      <c r="DW27" s="645">
        <v>5</v>
      </c>
      <c r="DX27" s="663"/>
      <c r="DY27" s="663"/>
      <c r="DZ27" s="663"/>
      <c r="EA27" s="663"/>
      <c r="EB27" s="663"/>
      <c r="EC27" s="681"/>
    </row>
    <row r="28" spans="2:133" ht="11.25" customHeight="1" x14ac:dyDescent="0.2">
      <c r="B28" s="639" t="s">
        <v>299</v>
      </c>
      <c r="C28" s="640"/>
      <c r="D28" s="640"/>
      <c r="E28" s="640"/>
      <c r="F28" s="640"/>
      <c r="G28" s="640"/>
      <c r="H28" s="640"/>
      <c r="I28" s="640"/>
      <c r="J28" s="640"/>
      <c r="K28" s="640"/>
      <c r="L28" s="640"/>
      <c r="M28" s="640"/>
      <c r="N28" s="640"/>
      <c r="O28" s="640"/>
      <c r="P28" s="640"/>
      <c r="Q28" s="641"/>
      <c r="R28" s="642">
        <v>45531</v>
      </c>
      <c r="S28" s="643"/>
      <c r="T28" s="643"/>
      <c r="U28" s="643"/>
      <c r="V28" s="643"/>
      <c r="W28" s="643"/>
      <c r="X28" s="643"/>
      <c r="Y28" s="644"/>
      <c r="Z28" s="675">
        <v>0.5</v>
      </c>
      <c r="AA28" s="675"/>
      <c r="AB28" s="675"/>
      <c r="AC28" s="675"/>
      <c r="AD28" s="676" t="s">
        <v>127</v>
      </c>
      <c r="AE28" s="676"/>
      <c r="AF28" s="676"/>
      <c r="AG28" s="676"/>
      <c r="AH28" s="676"/>
      <c r="AI28" s="676"/>
      <c r="AJ28" s="676"/>
      <c r="AK28" s="676"/>
      <c r="AL28" s="645" t="s">
        <v>231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300</v>
      </c>
      <c r="CE28" s="686"/>
      <c r="CF28" s="686"/>
      <c r="CG28" s="686"/>
      <c r="CH28" s="686"/>
      <c r="CI28" s="686"/>
      <c r="CJ28" s="686"/>
      <c r="CK28" s="686"/>
      <c r="CL28" s="686"/>
      <c r="CM28" s="686"/>
      <c r="CN28" s="686"/>
      <c r="CO28" s="686"/>
      <c r="CP28" s="686"/>
      <c r="CQ28" s="687"/>
      <c r="CR28" s="642">
        <v>848866</v>
      </c>
      <c r="CS28" s="643"/>
      <c r="CT28" s="643"/>
      <c r="CU28" s="643"/>
      <c r="CV28" s="643"/>
      <c r="CW28" s="643"/>
      <c r="CX28" s="643"/>
      <c r="CY28" s="644"/>
      <c r="CZ28" s="645">
        <v>9.6</v>
      </c>
      <c r="DA28" s="663"/>
      <c r="DB28" s="663"/>
      <c r="DC28" s="664"/>
      <c r="DD28" s="648">
        <v>848866</v>
      </c>
      <c r="DE28" s="643"/>
      <c r="DF28" s="643"/>
      <c r="DG28" s="643"/>
      <c r="DH28" s="643"/>
      <c r="DI28" s="643"/>
      <c r="DJ28" s="643"/>
      <c r="DK28" s="644"/>
      <c r="DL28" s="648">
        <v>642846</v>
      </c>
      <c r="DM28" s="643"/>
      <c r="DN28" s="643"/>
      <c r="DO28" s="643"/>
      <c r="DP28" s="643"/>
      <c r="DQ28" s="643"/>
      <c r="DR28" s="643"/>
      <c r="DS28" s="643"/>
      <c r="DT28" s="643"/>
      <c r="DU28" s="643"/>
      <c r="DV28" s="644"/>
      <c r="DW28" s="645">
        <v>16.100000000000001</v>
      </c>
      <c r="DX28" s="663"/>
      <c r="DY28" s="663"/>
      <c r="DZ28" s="663"/>
      <c r="EA28" s="663"/>
      <c r="EB28" s="663"/>
      <c r="EC28" s="681"/>
    </row>
    <row r="29" spans="2:133" ht="11.25" customHeight="1" x14ac:dyDescent="0.2">
      <c r="B29" s="639" t="s">
        <v>301</v>
      </c>
      <c r="C29" s="640"/>
      <c r="D29" s="640"/>
      <c r="E29" s="640"/>
      <c r="F29" s="640"/>
      <c r="G29" s="640"/>
      <c r="H29" s="640"/>
      <c r="I29" s="640"/>
      <c r="J29" s="640"/>
      <c r="K29" s="640"/>
      <c r="L29" s="640"/>
      <c r="M29" s="640"/>
      <c r="N29" s="640"/>
      <c r="O29" s="640"/>
      <c r="P29" s="640"/>
      <c r="Q29" s="641"/>
      <c r="R29" s="642">
        <v>58197</v>
      </c>
      <c r="S29" s="643"/>
      <c r="T29" s="643"/>
      <c r="U29" s="643"/>
      <c r="V29" s="643"/>
      <c r="W29" s="643"/>
      <c r="X29" s="643"/>
      <c r="Y29" s="644"/>
      <c r="Z29" s="675">
        <v>0.6</v>
      </c>
      <c r="AA29" s="675"/>
      <c r="AB29" s="675"/>
      <c r="AC29" s="675"/>
      <c r="AD29" s="676">
        <v>1931</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302</v>
      </c>
      <c r="CE29" s="732"/>
      <c r="CF29" s="689" t="s">
        <v>70</v>
      </c>
      <c r="CG29" s="686"/>
      <c r="CH29" s="686"/>
      <c r="CI29" s="686"/>
      <c r="CJ29" s="686"/>
      <c r="CK29" s="686"/>
      <c r="CL29" s="686"/>
      <c r="CM29" s="686"/>
      <c r="CN29" s="686"/>
      <c r="CO29" s="686"/>
      <c r="CP29" s="686"/>
      <c r="CQ29" s="687"/>
      <c r="CR29" s="642">
        <v>848866</v>
      </c>
      <c r="CS29" s="661"/>
      <c r="CT29" s="661"/>
      <c r="CU29" s="661"/>
      <c r="CV29" s="661"/>
      <c r="CW29" s="661"/>
      <c r="CX29" s="661"/>
      <c r="CY29" s="662"/>
      <c r="CZ29" s="645">
        <v>9.6</v>
      </c>
      <c r="DA29" s="663"/>
      <c r="DB29" s="663"/>
      <c r="DC29" s="664"/>
      <c r="DD29" s="648">
        <v>848866</v>
      </c>
      <c r="DE29" s="661"/>
      <c r="DF29" s="661"/>
      <c r="DG29" s="661"/>
      <c r="DH29" s="661"/>
      <c r="DI29" s="661"/>
      <c r="DJ29" s="661"/>
      <c r="DK29" s="662"/>
      <c r="DL29" s="648">
        <v>642846</v>
      </c>
      <c r="DM29" s="661"/>
      <c r="DN29" s="661"/>
      <c r="DO29" s="661"/>
      <c r="DP29" s="661"/>
      <c r="DQ29" s="661"/>
      <c r="DR29" s="661"/>
      <c r="DS29" s="661"/>
      <c r="DT29" s="661"/>
      <c r="DU29" s="661"/>
      <c r="DV29" s="662"/>
      <c r="DW29" s="645">
        <v>16.100000000000001</v>
      </c>
      <c r="DX29" s="663"/>
      <c r="DY29" s="663"/>
      <c r="DZ29" s="663"/>
      <c r="EA29" s="663"/>
      <c r="EB29" s="663"/>
      <c r="EC29" s="681"/>
    </row>
    <row r="30" spans="2:133" ht="11.25" customHeight="1" x14ac:dyDescent="0.2">
      <c r="B30" s="639" t="s">
        <v>303</v>
      </c>
      <c r="C30" s="640"/>
      <c r="D30" s="640"/>
      <c r="E30" s="640"/>
      <c r="F30" s="640"/>
      <c r="G30" s="640"/>
      <c r="H30" s="640"/>
      <c r="I30" s="640"/>
      <c r="J30" s="640"/>
      <c r="K30" s="640"/>
      <c r="L30" s="640"/>
      <c r="M30" s="640"/>
      <c r="N30" s="640"/>
      <c r="O30" s="640"/>
      <c r="P30" s="640"/>
      <c r="Q30" s="641"/>
      <c r="R30" s="642">
        <v>5757</v>
      </c>
      <c r="S30" s="643"/>
      <c r="T30" s="643"/>
      <c r="U30" s="643"/>
      <c r="V30" s="643"/>
      <c r="W30" s="643"/>
      <c r="X30" s="643"/>
      <c r="Y30" s="644"/>
      <c r="Z30" s="675">
        <v>0.1</v>
      </c>
      <c r="AA30" s="675"/>
      <c r="AB30" s="675"/>
      <c r="AC30" s="675"/>
      <c r="AD30" s="676" t="s">
        <v>231</v>
      </c>
      <c r="AE30" s="676"/>
      <c r="AF30" s="676"/>
      <c r="AG30" s="676"/>
      <c r="AH30" s="676"/>
      <c r="AI30" s="676"/>
      <c r="AJ30" s="676"/>
      <c r="AK30" s="676"/>
      <c r="AL30" s="645" t="s">
        <v>231</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3"/>
      <c r="CE30" s="734"/>
      <c r="CF30" s="689" t="s">
        <v>306</v>
      </c>
      <c r="CG30" s="686"/>
      <c r="CH30" s="686"/>
      <c r="CI30" s="686"/>
      <c r="CJ30" s="686"/>
      <c r="CK30" s="686"/>
      <c r="CL30" s="686"/>
      <c r="CM30" s="686"/>
      <c r="CN30" s="686"/>
      <c r="CO30" s="686"/>
      <c r="CP30" s="686"/>
      <c r="CQ30" s="687"/>
      <c r="CR30" s="642">
        <v>827830</v>
      </c>
      <c r="CS30" s="643"/>
      <c r="CT30" s="643"/>
      <c r="CU30" s="643"/>
      <c r="CV30" s="643"/>
      <c r="CW30" s="643"/>
      <c r="CX30" s="643"/>
      <c r="CY30" s="644"/>
      <c r="CZ30" s="645">
        <v>9.3000000000000007</v>
      </c>
      <c r="DA30" s="663"/>
      <c r="DB30" s="663"/>
      <c r="DC30" s="664"/>
      <c r="DD30" s="648">
        <v>827830</v>
      </c>
      <c r="DE30" s="643"/>
      <c r="DF30" s="643"/>
      <c r="DG30" s="643"/>
      <c r="DH30" s="643"/>
      <c r="DI30" s="643"/>
      <c r="DJ30" s="643"/>
      <c r="DK30" s="644"/>
      <c r="DL30" s="648">
        <v>621810</v>
      </c>
      <c r="DM30" s="643"/>
      <c r="DN30" s="643"/>
      <c r="DO30" s="643"/>
      <c r="DP30" s="643"/>
      <c r="DQ30" s="643"/>
      <c r="DR30" s="643"/>
      <c r="DS30" s="643"/>
      <c r="DT30" s="643"/>
      <c r="DU30" s="643"/>
      <c r="DV30" s="644"/>
      <c r="DW30" s="645">
        <v>15.5</v>
      </c>
      <c r="DX30" s="663"/>
      <c r="DY30" s="663"/>
      <c r="DZ30" s="663"/>
      <c r="EA30" s="663"/>
      <c r="EB30" s="663"/>
      <c r="EC30" s="681"/>
    </row>
    <row r="31" spans="2:133" ht="11.25" customHeight="1" x14ac:dyDescent="0.2">
      <c r="B31" s="639" t="s">
        <v>307</v>
      </c>
      <c r="C31" s="640"/>
      <c r="D31" s="640"/>
      <c r="E31" s="640"/>
      <c r="F31" s="640"/>
      <c r="G31" s="640"/>
      <c r="H31" s="640"/>
      <c r="I31" s="640"/>
      <c r="J31" s="640"/>
      <c r="K31" s="640"/>
      <c r="L31" s="640"/>
      <c r="M31" s="640"/>
      <c r="N31" s="640"/>
      <c r="O31" s="640"/>
      <c r="P31" s="640"/>
      <c r="Q31" s="641"/>
      <c r="R31" s="642">
        <v>1448001</v>
      </c>
      <c r="S31" s="643"/>
      <c r="T31" s="643"/>
      <c r="U31" s="643"/>
      <c r="V31" s="643"/>
      <c r="W31" s="643"/>
      <c r="X31" s="643"/>
      <c r="Y31" s="644"/>
      <c r="Z31" s="675">
        <v>15</v>
      </c>
      <c r="AA31" s="675"/>
      <c r="AB31" s="675"/>
      <c r="AC31" s="675"/>
      <c r="AD31" s="676" t="s">
        <v>127</v>
      </c>
      <c r="AE31" s="676"/>
      <c r="AF31" s="676"/>
      <c r="AG31" s="676"/>
      <c r="AH31" s="676"/>
      <c r="AI31" s="676"/>
      <c r="AJ31" s="676"/>
      <c r="AK31" s="676"/>
      <c r="AL31" s="645" t="s">
        <v>127</v>
      </c>
      <c r="AM31" s="646"/>
      <c r="AN31" s="646"/>
      <c r="AO31" s="677"/>
      <c r="AP31" s="717" t="s">
        <v>308</v>
      </c>
      <c r="AQ31" s="718"/>
      <c r="AR31" s="718"/>
      <c r="AS31" s="718"/>
      <c r="AT31" s="723" t="s">
        <v>309</v>
      </c>
      <c r="AU31" s="231"/>
      <c r="AV31" s="231"/>
      <c r="AW31" s="231"/>
      <c r="AX31" s="710" t="s">
        <v>186</v>
      </c>
      <c r="AY31" s="711"/>
      <c r="AZ31" s="711"/>
      <c r="BA31" s="711"/>
      <c r="BB31" s="711"/>
      <c r="BC31" s="711"/>
      <c r="BD31" s="711"/>
      <c r="BE31" s="711"/>
      <c r="BF31" s="712"/>
      <c r="BG31" s="713">
        <v>98.9</v>
      </c>
      <c r="BH31" s="714"/>
      <c r="BI31" s="714"/>
      <c r="BJ31" s="714"/>
      <c r="BK31" s="714"/>
      <c r="BL31" s="714"/>
      <c r="BM31" s="715">
        <v>92.6</v>
      </c>
      <c r="BN31" s="714"/>
      <c r="BO31" s="714"/>
      <c r="BP31" s="714"/>
      <c r="BQ31" s="716"/>
      <c r="BR31" s="713">
        <v>97.8</v>
      </c>
      <c r="BS31" s="714"/>
      <c r="BT31" s="714"/>
      <c r="BU31" s="714"/>
      <c r="BV31" s="714"/>
      <c r="BW31" s="714"/>
      <c r="BX31" s="715">
        <v>92.7</v>
      </c>
      <c r="BY31" s="714"/>
      <c r="BZ31" s="714"/>
      <c r="CA31" s="714"/>
      <c r="CB31" s="716"/>
      <c r="CD31" s="733"/>
      <c r="CE31" s="734"/>
      <c r="CF31" s="689" t="s">
        <v>310</v>
      </c>
      <c r="CG31" s="686"/>
      <c r="CH31" s="686"/>
      <c r="CI31" s="686"/>
      <c r="CJ31" s="686"/>
      <c r="CK31" s="686"/>
      <c r="CL31" s="686"/>
      <c r="CM31" s="686"/>
      <c r="CN31" s="686"/>
      <c r="CO31" s="686"/>
      <c r="CP31" s="686"/>
      <c r="CQ31" s="687"/>
      <c r="CR31" s="642">
        <v>21036</v>
      </c>
      <c r="CS31" s="661"/>
      <c r="CT31" s="661"/>
      <c r="CU31" s="661"/>
      <c r="CV31" s="661"/>
      <c r="CW31" s="661"/>
      <c r="CX31" s="661"/>
      <c r="CY31" s="662"/>
      <c r="CZ31" s="645">
        <v>0.2</v>
      </c>
      <c r="DA31" s="663"/>
      <c r="DB31" s="663"/>
      <c r="DC31" s="664"/>
      <c r="DD31" s="648">
        <v>21036</v>
      </c>
      <c r="DE31" s="661"/>
      <c r="DF31" s="661"/>
      <c r="DG31" s="661"/>
      <c r="DH31" s="661"/>
      <c r="DI31" s="661"/>
      <c r="DJ31" s="661"/>
      <c r="DK31" s="662"/>
      <c r="DL31" s="648">
        <v>21036</v>
      </c>
      <c r="DM31" s="661"/>
      <c r="DN31" s="661"/>
      <c r="DO31" s="661"/>
      <c r="DP31" s="661"/>
      <c r="DQ31" s="661"/>
      <c r="DR31" s="661"/>
      <c r="DS31" s="661"/>
      <c r="DT31" s="661"/>
      <c r="DU31" s="661"/>
      <c r="DV31" s="662"/>
      <c r="DW31" s="645">
        <v>0.5</v>
      </c>
      <c r="DX31" s="663"/>
      <c r="DY31" s="663"/>
      <c r="DZ31" s="663"/>
      <c r="EA31" s="663"/>
      <c r="EB31" s="663"/>
      <c r="EC31" s="681"/>
    </row>
    <row r="32" spans="2:133" ht="11.25" customHeight="1" x14ac:dyDescent="0.2">
      <c r="B32" s="706" t="s">
        <v>311</v>
      </c>
      <c r="C32" s="707"/>
      <c r="D32" s="707"/>
      <c r="E32" s="707"/>
      <c r="F32" s="707"/>
      <c r="G32" s="707"/>
      <c r="H32" s="707"/>
      <c r="I32" s="707"/>
      <c r="J32" s="707"/>
      <c r="K32" s="707"/>
      <c r="L32" s="707"/>
      <c r="M32" s="707"/>
      <c r="N32" s="707"/>
      <c r="O32" s="707"/>
      <c r="P32" s="707"/>
      <c r="Q32" s="708"/>
      <c r="R32" s="642" t="s">
        <v>127</v>
      </c>
      <c r="S32" s="643"/>
      <c r="T32" s="643"/>
      <c r="U32" s="643"/>
      <c r="V32" s="643"/>
      <c r="W32" s="643"/>
      <c r="X32" s="643"/>
      <c r="Y32" s="644"/>
      <c r="Z32" s="675" t="s">
        <v>127</v>
      </c>
      <c r="AA32" s="675"/>
      <c r="AB32" s="675"/>
      <c r="AC32" s="675"/>
      <c r="AD32" s="676" t="s">
        <v>231</v>
      </c>
      <c r="AE32" s="676"/>
      <c r="AF32" s="676"/>
      <c r="AG32" s="676"/>
      <c r="AH32" s="676"/>
      <c r="AI32" s="676"/>
      <c r="AJ32" s="676"/>
      <c r="AK32" s="676"/>
      <c r="AL32" s="645" t="s">
        <v>144</v>
      </c>
      <c r="AM32" s="646"/>
      <c r="AN32" s="646"/>
      <c r="AO32" s="677"/>
      <c r="AP32" s="719"/>
      <c r="AQ32" s="720"/>
      <c r="AR32" s="720"/>
      <c r="AS32" s="720"/>
      <c r="AT32" s="724"/>
      <c r="AU32" s="230" t="s">
        <v>312</v>
      </c>
      <c r="AV32" s="230"/>
      <c r="AW32" s="230"/>
      <c r="AX32" s="639" t="s">
        <v>313</v>
      </c>
      <c r="AY32" s="640"/>
      <c r="AZ32" s="640"/>
      <c r="BA32" s="640"/>
      <c r="BB32" s="640"/>
      <c r="BC32" s="640"/>
      <c r="BD32" s="640"/>
      <c r="BE32" s="640"/>
      <c r="BF32" s="641"/>
      <c r="BG32" s="726">
        <v>99.5</v>
      </c>
      <c r="BH32" s="661"/>
      <c r="BI32" s="661"/>
      <c r="BJ32" s="661"/>
      <c r="BK32" s="661"/>
      <c r="BL32" s="661"/>
      <c r="BM32" s="646">
        <v>94.6</v>
      </c>
      <c r="BN32" s="727"/>
      <c r="BO32" s="727"/>
      <c r="BP32" s="727"/>
      <c r="BQ32" s="685"/>
      <c r="BR32" s="726">
        <v>96.9</v>
      </c>
      <c r="BS32" s="661"/>
      <c r="BT32" s="661"/>
      <c r="BU32" s="661"/>
      <c r="BV32" s="661"/>
      <c r="BW32" s="661"/>
      <c r="BX32" s="646">
        <v>94.1</v>
      </c>
      <c r="BY32" s="727"/>
      <c r="BZ32" s="727"/>
      <c r="CA32" s="727"/>
      <c r="CB32" s="685"/>
      <c r="CD32" s="735"/>
      <c r="CE32" s="736"/>
      <c r="CF32" s="689" t="s">
        <v>314</v>
      </c>
      <c r="CG32" s="686"/>
      <c r="CH32" s="686"/>
      <c r="CI32" s="686"/>
      <c r="CJ32" s="686"/>
      <c r="CK32" s="686"/>
      <c r="CL32" s="686"/>
      <c r="CM32" s="686"/>
      <c r="CN32" s="686"/>
      <c r="CO32" s="686"/>
      <c r="CP32" s="686"/>
      <c r="CQ32" s="687"/>
      <c r="CR32" s="642" t="s">
        <v>127</v>
      </c>
      <c r="CS32" s="643"/>
      <c r="CT32" s="643"/>
      <c r="CU32" s="643"/>
      <c r="CV32" s="643"/>
      <c r="CW32" s="643"/>
      <c r="CX32" s="643"/>
      <c r="CY32" s="644"/>
      <c r="CZ32" s="645" t="s">
        <v>127</v>
      </c>
      <c r="DA32" s="663"/>
      <c r="DB32" s="663"/>
      <c r="DC32" s="664"/>
      <c r="DD32" s="648" t="s">
        <v>231</v>
      </c>
      <c r="DE32" s="643"/>
      <c r="DF32" s="643"/>
      <c r="DG32" s="643"/>
      <c r="DH32" s="643"/>
      <c r="DI32" s="643"/>
      <c r="DJ32" s="643"/>
      <c r="DK32" s="644"/>
      <c r="DL32" s="648" t="s">
        <v>144</v>
      </c>
      <c r="DM32" s="643"/>
      <c r="DN32" s="643"/>
      <c r="DO32" s="643"/>
      <c r="DP32" s="643"/>
      <c r="DQ32" s="643"/>
      <c r="DR32" s="643"/>
      <c r="DS32" s="643"/>
      <c r="DT32" s="643"/>
      <c r="DU32" s="643"/>
      <c r="DV32" s="644"/>
      <c r="DW32" s="645" t="s">
        <v>127</v>
      </c>
      <c r="DX32" s="663"/>
      <c r="DY32" s="663"/>
      <c r="DZ32" s="663"/>
      <c r="EA32" s="663"/>
      <c r="EB32" s="663"/>
      <c r="EC32" s="681"/>
    </row>
    <row r="33" spans="2:133" ht="11.25" customHeight="1" x14ac:dyDescent="0.2">
      <c r="B33" s="639" t="s">
        <v>315</v>
      </c>
      <c r="C33" s="640"/>
      <c r="D33" s="640"/>
      <c r="E33" s="640"/>
      <c r="F33" s="640"/>
      <c r="G33" s="640"/>
      <c r="H33" s="640"/>
      <c r="I33" s="640"/>
      <c r="J33" s="640"/>
      <c r="K33" s="640"/>
      <c r="L33" s="640"/>
      <c r="M33" s="640"/>
      <c r="N33" s="640"/>
      <c r="O33" s="640"/>
      <c r="P33" s="640"/>
      <c r="Q33" s="641"/>
      <c r="R33" s="642">
        <v>537384</v>
      </c>
      <c r="S33" s="643"/>
      <c r="T33" s="643"/>
      <c r="U33" s="643"/>
      <c r="V33" s="643"/>
      <c r="W33" s="643"/>
      <c r="X33" s="643"/>
      <c r="Y33" s="644"/>
      <c r="Z33" s="675">
        <v>5.6</v>
      </c>
      <c r="AA33" s="675"/>
      <c r="AB33" s="675"/>
      <c r="AC33" s="675"/>
      <c r="AD33" s="676" t="s">
        <v>231</v>
      </c>
      <c r="AE33" s="676"/>
      <c r="AF33" s="676"/>
      <c r="AG33" s="676"/>
      <c r="AH33" s="676"/>
      <c r="AI33" s="676"/>
      <c r="AJ33" s="676"/>
      <c r="AK33" s="676"/>
      <c r="AL33" s="645" t="s">
        <v>127</v>
      </c>
      <c r="AM33" s="646"/>
      <c r="AN33" s="646"/>
      <c r="AO33" s="677"/>
      <c r="AP33" s="721"/>
      <c r="AQ33" s="722"/>
      <c r="AR33" s="722"/>
      <c r="AS33" s="722"/>
      <c r="AT33" s="725"/>
      <c r="AU33" s="232"/>
      <c r="AV33" s="232"/>
      <c r="AW33" s="232"/>
      <c r="AX33" s="623" t="s">
        <v>316</v>
      </c>
      <c r="AY33" s="624"/>
      <c r="AZ33" s="624"/>
      <c r="BA33" s="624"/>
      <c r="BB33" s="624"/>
      <c r="BC33" s="624"/>
      <c r="BD33" s="624"/>
      <c r="BE33" s="624"/>
      <c r="BF33" s="625"/>
      <c r="BG33" s="709">
        <v>98.2</v>
      </c>
      <c r="BH33" s="627"/>
      <c r="BI33" s="627"/>
      <c r="BJ33" s="627"/>
      <c r="BK33" s="627"/>
      <c r="BL33" s="627"/>
      <c r="BM33" s="669">
        <v>89.4</v>
      </c>
      <c r="BN33" s="627"/>
      <c r="BO33" s="627"/>
      <c r="BP33" s="627"/>
      <c r="BQ33" s="671"/>
      <c r="BR33" s="709">
        <v>98.2</v>
      </c>
      <c r="BS33" s="627"/>
      <c r="BT33" s="627"/>
      <c r="BU33" s="627"/>
      <c r="BV33" s="627"/>
      <c r="BW33" s="627"/>
      <c r="BX33" s="669">
        <v>89.9</v>
      </c>
      <c r="BY33" s="627"/>
      <c r="BZ33" s="627"/>
      <c r="CA33" s="627"/>
      <c r="CB33" s="671"/>
      <c r="CD33" s="689" t="s">
        <v>317</v>
      </c>
      <c r="CE33" s="686"/>
      <c r="CF33" s="686"/>
      <c r="CG33" s="686"/>
      <c r="CH33" s="686"/>
      <c r="CI33" s="686"/>
      <c r="CJ33" s="686"/>
      <c r="CK33" s="686"/>
      <c r="CL33" s="686"/>
      <c r="CM33" s="686"/>
      <c r="CN33" s="686"/>
      <c r="CO33" s="686"/>
      <c r="CP33" s="686"/>
      <c r="CQ33" s="687"/>
      <c r="CR33" s="642">
        <v>3988878</v>
      </c>
      <c r="CS33" s="661"/>
      <c r="CT33" s="661"/>
      <c r="CU33" s="661"/>
      <c r="CV33" s="661"/>
      <c r="CW33" s="661"/>
      <c r="CX33" s="661"/>
      <c r="CY33" s="662"/>
      <c r="CZ33" s="645">
        <v>44.9</v>
      </c>
      <c r="DA33" s="663"/>
      <c r="DB33" s="663"/>
      <c r="DC33" s="664"/>
      <c r="DD33" s="648">
        <v>2893462</v>
      </c>
      <c r="DE33" s="661"/>
      <c r="DF33" s="661"/>
      <c r="DG33" s="661"/>
      <c r="DH33" s="661"/>
      <c r="DI33" s="661"/>
      <c r="DJ33" s="661"/>
      <c r="DK33" s="662"/>
      <c r="DL33" s="648">
        <v>1757379</v>
      </c>
      <c r="DM33" s="661"/>
      <c r="DN33" s="661"/>
      <c r="DO33" s="661"/>
      <c r="DP33" s="661"/>
      <c r="DQ33" s="661"/>
      <c r="DR33" s="661"/>
      <c r="DS33" s="661"/>
      <c r="DT33" s="661"/>
      <c r="DU33" s="661"/>
      <c r="DV33" s="662"/>
      <c r="DW33" s="645">
        <v>43.9</v>
      </c>
      <c r="DX33" s="663"/>
      <c r="DY33" s="663"/>
      <c r="DZ33" s="663"/>
      <c r="EA33" s="663"/>
      <c r="EB33" s="663"/>
      <c r="EC33" s="681"/>
    </row>
    <row r="34" spans="2:133" ht="11.25" customHeight="1" x14ac:dyDescent="0.2">
      <c r="B34" s="639" t="s">
        <v>318</v>
      </c>
      <c r="C34" s="640"/>
      <c r="D34" s="640"/>
      <c r="E34" s="640"/>
      <c r="F34" s="640"/>
      <c r="G34" s="640"/>
      <c r="H34" s="640"/>
      <c r="I34" s="640"/>
      <c r="J34" s="640"/>
      <c r="K34" s="640"/>
      <c r="L34" s="640"/>
      <c r="M34" s="640"/>
      <c r="N34" s="640"/>
      <c r="O34" s="640"/>
      <c r="P34" s="640"/>
      <c r="Q34" s="641"/>
      <c r="R34" s="642">
        <v>30828</v>
      </c>
      <c r="S34" s="643"/>
      <c r="T34" s="643"/>
      <c r="U34" s="643"/>
      <c r="V34" s="643"/>
      <c r="W34" s="643"/>
      <c r="X34" s="643"/>
      <c r="Y34" s="644"/>
      <c r="Z34" s="675">
        <v>0.3</v>
      </c>
      <c r="AA34" s="675"/>
      <c r="AB34" s="675"/>
      <c r="AC34" s="675"/>
      <c r="AD34" s="676">
        <v>8261</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319</v>
      </c>
      <c r="CE34" s="686"/>
      <c r="CF34" s="686"/>
      <c r="CG34" s="686"/>
      <c r="CH34" s="686"/>
      <c r="CI34" s="686"/>
      <c r="CJ34" s="686"/>
      <c r="CK34" s="686"/>
      <c r="CL34" s="686"/>
      <c r="CM34" s="686"/>
      <c r="CN34" s="686"/>
      <c r="CO34" s="686"/>
      <c r="CP34" s="686"/>
      <c r="CQ34" s="687"/>
      <c r="CR34" s="642">
        <v>845739</v>
      </c>
      <c r="CS34" s="643"/>
      <c r="CT34" s="643"/>
      <c r="CU34" s="643"/>
      <c r="CV34" s="643"/>
      <c r="CW34" s="643"/>
      <c r="CX34" s="643"/>
      <c r="CY34" s="644"/>
      <c r="CZ34" s="645">
        <v>9.5</v>
      </c>
      <c r="DA34" s="663"/>
      <c r="DB34" s="663"/>
      <c r="DC34" s="664"/>
      <c r="DD34" s="648">
        <v>652254</v>
      </c>
      <c r="DE34" s="643"/>
      <c r="DF34" s="643"/>
      <c r="DG34" s="643"/>
      <c r="DH34" s="643"/>
      <c r="DI34" s="643"/>
      <c r="DJ34" s="643"/>
      <c r="DK34" s="644"/>
      <c r="DL34" s="648">
        <v>556924</v>
      </c>
      <c r="DM34" s="643"/>
      <c r="DN34" s="643"/>
      <c r="DO34" s="643"/>
      <c r="DP34" s="643"/>
      <c r="DQ34" s="643"/>
      <c r="DR34" s="643"/>
      <c r="DS34" s="643"/>
      <c r="DT34" s="643"/>
      <c r="DU34" s="643"/>
      <c r="DV34" s="644"/>
      <c r="DW34" s="645">
        <v>13.9</v>
      </c>
      <c r="DX34" s="663"/>
      <c r="DY34" s="663"/>
      <c r="DZ34" s="663"/>
      <c r="EA34" s="663"/>
      <c r="EB34" s="663"/>
      <c r="EC34" s="681"/>
    </row>
    <row r="35" spans="2:133" ht="11.25" customHeight="1" x14ac:dyDescent="0.2">
      <c r="B35" s="639" t="s">
        <v>320</v>
      </c>
      <c r="C35" s="640"/>
      <c r="D35" s="640"/>
      <c r="E35" s="640"/>
      <c r="F35" s="640"/>
      <c r="G35" s="640"/>
      <c r="H35" s="640"/>
      <c r="I35" s="640"/>
      <c r="J35" s="640"/>
      <c r="K35" s="640"/>
      <c r="L35" s="640"/>
      <c r="M35" s="640"/>
      <c r="N35" s="640"/>
      <c r="O35" s="640"/>
      <c r="P35" s="640"/>
      <c r="Q35" s="641"/>
      <c r="R35" s="642">
        <v>17928</v>
      </c>
      <c r="S35" s="643"/>
      <c r="T35" s="643"/>
      <c r="U35" s="643"/>
      <c r="V35" s="643"/>
      <c r="W35" s="643"/>
      <c r="X35" s="643"/>
      <c r="Y35" s="644"/>
      <c r="Z35" s="675">
        <v>0.2</v>
      </c>
      <c r="AA35" s="675"/>
      <c r="AB35" s="675"/>
      <c r="AC35" s="675"/>
      <c r="AD35" s="676" t="s">
        <v>127</v>
      </c>
      <c r="AE35" s="676"/>
      <c r="AF35" s="676"/>
      <c r="AG35" s="676"/>
      <c r="AH35" s="676"/>
      <c r="AI35" s="676"/>
      <c r="AJ35" s="676"/>
      <c r="AK35" s="676"/>
      <c r="AL35" s="645" t="s">
        <v>127</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323</v>
      </c>
      <c r="CE35" s="686"/>
      <c r="CF35" s="686"/>
      <c r="CG35" s="686"/>
      <c r="CH35" s="686"/>
      <c r="CI35" s="686"/>
      <c r="CJ35" s="686"/>
      <c r="CK35" s="686"/>
      <c r="CL35" s="686"/>
      <c r="CM35" s="686"/>
      <c r="CN35" s="686"/>
      <c r="CO35" s="686"/>
      <c r="CP35" s="686"/>
      <c r="CQ35" s="687"/>
      <c r="CR35" s="642">
        <v>109950</v>
      </c>
      <c r="CS35" s="661"/>
      <c r="CT35" s="661"/>
      <c r="CU35" s="661"/>
      <c r="CV35" s="661"/>
      <c r="CW35" s="661"/>
      <c r="CX35" s="661"/>
      <c r="CY35" s="662"/>
      <c r="CZ35" s="645">
        <v>1.2</v>
      </c>
      <c r="DA35" s="663"/>
      <c r="DB35" s="663"/>
      <c r="DC35" s="664"/>
      <c r="DD35" s="648">
        <v>102976</v>
      </c>
      <c r="DE35" s="661"/>
      <c r="DF35" s="661"/>
      <c r="DG35" s="661"/>
      <c r="DH35" s="661"/>
      <c r="DI35" s="661"/>
      <c r="DJ35" s="661"/>
      <c r="DK35" s="662"/>
      <c r="DL35" s="648">
        <v>102976</v>
      </c>
      <c r="DM35" s="661"/>
      <c r="DN35" s="661"/>
      <c r="DO35" s="661"/>
      <c r="DP35" s="661"/>
      <c r="DQ35" s="661"/>
      <c r="DR35" s="661"/>
      <c r="DS35" s="661"/>
      <c r="DT35" s="661"/>
      <c r="DU35" s="661"/>
      <c r="DV35" s="662"/>
      <c r="DW35" s="645">
        <v>2.6</v>
      </c>
      <c r="DX35" s="663"/>
      <c r="DY35" s="663"/>
      <c r="DZ35" s="663"/>
      <c r="EA35" s="663"/>
      <c r="EB35" s="663"/>
      <c r="EC35" s="681"/>
    </row>
    <row r="36" spans="2:133" ht="11.25" customHeight="1" x14ac:dyDescent="0.2">
      <c r="B36" s="639" t="s">
        <v>324</v>
      </c>
      <c r="C36" s="640"/>
      <c r="D36" s="640"/>
      <c r="E36" s="640"/>
      <c r="F36" s="640"/>
      <c r="G36" s="640"/>
      <c r="H36" s="640"/>
      <c r="I36" s="640"/>
      <c r="J36" s="640"/>
      <c r="K36" s="640"/>
      <c r="L36" s="640"/>
      <c r="M36" s="640"/>
      <c r="N36" s="640"/>
      <c r="O36" s="640"/>
      <c r="P36" s="640"/>
      <c r="Q36" s="641"/>
      <c r="R36" s="642">
        <v>559966</v>
      </c>
      <c r="S36" s="643"/>
      <c r="T36" s="643"/>
      <c r="U36" s="643"/>
      <c r="V36" s="643"/>
      <c r="W36" s="643"/>
      <c r="X36" s="643"/>
      <c r="Y36" s="644"/>
      <c r="Z36" s="675">
        <v>5.8</v>
      </c>
      <c r="AA36" s="675"/>
      <c r="AB36" s="675"/>
      <c r="AC36" s="675"/>
      <c r="AD36" s="676" t="s">
        <v>127</v>
      </c>
      <c r="AE36" s="676"/>
      <c r="AF36" s="676"/>
      <c r="AG36" s="676"/>
      <c r="AH36" s="676"/>
      <c r="AI36" s="676"/>
      <c r="AJ36" s="676"/>
      <c r="AK36" s="676"/>
      <c r="AL36" s="645" t="s">
        <v>231</v>
      </c>
      <c r="AM36" s="646"/>
      <c r="AN36" s="646"/>
      <c r="AO36" s="677"/>
      <c r="AP36" s="235"/>
      <c r="AQ36" s="694" t="s">
        <v>325</v>
      </c>
      <c r="AR36" s="695"/>
      <c r="AS36" s="695"/>
      <c r="AT36" s="695"/>
      <c r="AU36" s="695"/>
      <c r="AV36" s="695"/>
      <c r="AW36" s="695"/>
      <c r="AX36" s="695"/>
      <c r="AY36" s="696"/>
      <c r="AZ36" s="697">
        <v>945627</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42128</v>
      </c>
      <c r="BW36" s="698"/>
      <c r="BX36" s="698"/>
      <c r="BY36" s="698"/>
      <c r="BZ36" s="698"/>
      <c r="CA36" s="698"/>
      <c r="CB36" s="699"/>
      <c r="CD36" s="689" t="s">
        <v>327</v>
      </c>
      <c r="CE36" s="686"/>
      <c r="CF36" s="686"/>
      <c r="CG36" s="686"/>
      <c r="CH36" s="686"/>
      <c r="CI36" s="686"/>
      <c r="CJ36" s="686"/>
      <c r="CK36" s="686"/>
      <c r="CL36" s="686"/>
      <c r="CM36" s="686"/>
      <c r="CN36" s="686"/>
      <c r="CO36" s="686"/>
      <c r="CP36" s="686"/>
      <c r="CQ36" s="687"/>
      <c r="CR36" s="642">
        <v>1722414</v>
      </c>
      <c r="CS36" s="643"/>
      <c r="CT36" s="643"/>
      <c r="CU36" s="643"/>
      <c r="CV36" s="643"/>
      <c r="CW36" s="643"/>
      <c r="CX36" s="643"/>
      <c r="CY36" s="644"/>
      <c r="CZ36" s="645">
        <v>19.399999999999999</v>
      </c>
      <c r="DA36" s="663"/>
      <c r="DB36" s="663"/>
      <c r="DC36" s="664"/>
      <c r="DD36" s="648">
        <v>936012</v>
      </c>
      <c r="DE36" s="643"/>
      <c r="DF36" s="643"/>
      <c r="DG36" s="643"/>
      <c r="DH36" s="643"/>
      <c r="DI36" s="643"/>
      <c r="DJ36" s="643"/>
      <c r="DK36" s="644"/>
      <c r="DL36" s="648">
        <v>620580</v>
      </c>
      <c r="DM36" s="643"/>
      <c r="DN36" s="643"/>
      <c r="DO36" s="643"/>
      <c r="DP36" s="643"/>
      <c r="DQ36" s="643"/>
      <c r="DR36" s="643"/>
      <c r="DS36" s="643"/>
      <c r="DT36" s="643"/>
      <c r="DU36" s="643"/>
      <c r="DV36" s="644"/>
      <c r="DW36" s="645">
        <v>15.5</v>
      </c>
      <c r="DX36" s="663"/>
      <c r="DY36" s="663"/>
      <c r="DZ36" s="663"/>
      <c r="EA36" s="663"/>
      <c r="EB36" s="663"/>
      <c r="EC36" s="681"/>
    </row>
    <row r="37" spans="2:133" ht="11.25" customHeight="1" x14ac:dyDescent="0.2">
      <c r="B37" s="639" t="s">
        <v>328</v>
      </c>
      <c r="C37" s="640"/>
      <c r="D37" s="640"/>
      <c r="E37" s="640"/>
      <c r="F37" s="640"/>
      <c r="G37" s="640"/>
      <c r="H37" s="640"/>
      <c r="I37" s="640"/>
      <c r="J37" s="640"/>
      <c r="K37" s="640"/>
      <c r="L37" s="640"/>
      <c r="M37" s="640"/>
      <c r="N37" s="640"/>
      <c r="O37" s="640"/>
      <c r="P37" s="640"/>
      <c r="Q37" s="641"/>
      <c r="R37" s="642">
        <v>794471</v>
      </c>
      <c r="S37" s="643"/>
      <c r="T37" s="643"/>
      <c r="U37" s="643"/>
      <c r="V37" s="643"/>
      <c r="W37" s="643"/>
      <c r="X37" s="643"/>
      <c r="Y37" s="644"/>
      <c r="Z37" s="675">
        <v>8.1999999999999993</v>
      </c>
      <c r="AA37" s="675"/>
      <c r="AB37" s="675"/>
      <c r="AC37" s="675"/>
      <c r="AD37" s="676" t="s">
        <v>127</v>
      </c>
      <c r="AE37" s="676"/>
      <c r="AF37" s="676"/>
      <c r="AG37" s="676"/>
      <c r="AH37" s="676"/>
      <c r="AI37" s="676"/>
      <c r="AJ37" s="676"/>
      <c r="AK37" s="676"/>
      <c r="AL37" s="645" t="s">
        <v>231</v>
      </c>
      <c r="AM37" s="646"/>
      <c r="AN37" s="646"/>
      <c r="AO37" s="677"/>
      <c r="AQ37" s="682" t="s">
        <v>329</v>
      </c>
      <c r="AR37" s="683"/>
      <c r="AS37" s="683"/>
      <c r="AT37" s="683"/>
      <c r="AU37" s="683"/>
      <c r="AV37" s="683"/>
      <c r="AW37" s="683"/>
      <c r="AX37" s="683"/>
      <c r="AY37" s="684"/>
      <c r="AZ37" s="642">
        <v>393876</v>
      </c>
      <c r="BA37" s="643"/>
      <c r="BB37" s="643"/>
      <c r="BC37" s="643"/>
      <c r="BD37" s="661"/>
      <c r="BE37" s="661"/>
      <c r="BF37" s="685"/>
      <c r="BG37" s="689" t="s">
        <v>330</v>
      </c>
      <c r="BH37" s="686"/>
      <c r="BI37" s="686"/>
      <c r="BJ37" s="686"/>
      <c r="BK37" s="686"/>
      <c r="BL37" s="686"/>
      <c r="BM37" s="686"/>
      <c r="BN37" s="686"/>
      <c r="BO37" s="686"/>
      <c r="BP37" s="686"/>
      <c r="BQ37" s="686"/>
      <c r="BR37" s="686"/>
      <c r="BS37" s="686"/>
      <c r="BT37" s="686"/>
      <c r="BU37" s="687"/>
      <c r="BV37" s="642">
        <v>31229</v>
      </c>
      <c r="BW37" s="643"/>
      <c r="BX37" s="643"/>
      <c r="BY37" s="643"/>
      <c r="BZ37" s="643"/>
      <c r="CA37" s="643"/>
      <c r="CB37" s="688"/>
      <c r="CD37" s="689" t="s">
        <v>331</v>
      </c>
      <c r="CE37" s="686"/>
      <c r="CF37" s="686"/>
      <c r="CG37" s="686"/>
      <c r="CH37" s="686"/>
      <c r="CI37" s="686"/>
      <c r="CJ37" s="686"/>
      <c r="CK37" s="686"/>
      <c r="CL37" s="686"/>
      <c r="CM37" s="686"/>
      <c r="CN37" s="686"/>
      <c r="CO37" s="686"/>
      <c r="CP37" s="686"/>
      <c r="CQ37" s="687"/>
      <c r="CR37" s="642">
        <v>328060</v>
      </c>
      <c r="CS37" s="661"/>
      <c r="CT37" s="661"/>
      <c r="CU37" s="661"/>
      <c r="CV37" s="661"/>
      <c r="CW37" s="661"/>
      <c r="CX37" s="661"/>
      <c r="CY37" s="662"/>
      <c r="CZ37" s="645">
        <v>3.7</v>
      </c>
      <c r="DA37" s="663"/>
      <c r="DB37" s="663"/>
      <c r="DC37" s="664"/>
      <c r="DD37" s="648">
        <v>328060</v>
      </c>
      <c r="DE37" s="661"/>
      <c r="DF37" s="661"/>
      <c r="DG37" s="661"/>
      <c r="DH37" s="661"/>
      <c r="DI37" s="661"/>
      <c r="DJ37" s="661"/>
      <c r="DK37" s="662"/>
      <c r="DL37" s="648">
        <v>256213</v>
      </c>
      <c r="DM37" s="661"/>
      <c r="DN37" s="661"/>
      <c r="DO37" s="661"/>
      <c r="DP37" s="661"/>
      <c r="DQ37" s="661"/>
      <c r="DR37" s="661"/>
      <c r="DS37" s="661"/>
      <c r="DT37" s="661"/>
      <c r="DU37" s="661"/>
      <c r="DV37" s="662"/>
      <c r="DW37" s="645">
        <v>6.4</v>
      </c>
      <c r="DX37" s="663"/>
      <c r="DY37" s="663"/>
      <c r="DZ37" s="663"/>
      <c r="EA37" s="663"/>
      <c r="EB37" s="663"/>
      <c r="EC37" s="681"/>
    </row>
    <row r="38" spans="2:133" ht="11.25" customHeight="1" x14ac:dyDescent="0.2">
      <c r="B38" s="639" t="s">
        <v>332</v>
      </c>
      <c r="C38" s="640"/>
      <c r="D38" s="640"/>
      <c r="E38" s="640"/>
      <c r="F38" s="640"/>
      <c r="G38" s="640"/>
      <c r="H38" s="640"/>
      <c r="I38" s="640"/>
      <c r="J38" s="640"/>
      <c r="K38" s="640"/>
      <c r="L38" s="640"/>
      <c r="M38" s="640"/>
      <c r="N38" s="640"/>
      <c r="O38" s="640"/>
      <c r="P38" s="640"/>
      <c r="Q38" s="641"/>
      <c r="R38" s="642">
        <v>101437</v>
      </c>
      <c r="S38" s="643"/>
      <c r="T38" s="643"/>
      <c r="U38" s="643"/>
      <c r="V38" s="643"/>
      <c r="W38" s="643"/>
      <c r="X38" s="643"/>
      <c r="Y38" s="644"/>
      <c r="Z38" s="675">
        <v>1</v>
      </c>
      <c r="AA38" s="675"/>
      <c r="AB38" s="675"/>
      <c r="AC38" s="675"/>
      <c r="AD38" s="676">
        <v>14806</v>
      </c>
      <c r="AE38" s="676"/>
      <c r="AF38" s="676"/>
      <c r="AG38" s="676"/>
      <c r="AH38" s="676"/>
      <c r="AI38" s="676"/>
      <c r="AJ38" s="676"/>
      <c r="AK38" s="676"/>
      <c r="AL38" s="645">
        <v>0.4</v>
      </c>
      <c r="AM38" s="646"/>
      <c r="AN38" s="646"/>
      <c r="AO38" s="677"/>
      <c r="AQ38" s="682" t="s">
        <v>333</v>
      </c>
      <c r="AR38" s="683"/>
      <c r="AS38" s="683"/>
      <c r="AT38" s="683"/>
      <c r="AU38" s="683"/>
      <c r="AV38" s="683"/>
      <c r="AW38" s="683"/>
      <c r="AX38" s="683"/>
      <c r="AY38" s="684"/>
      <c r="AZ38" s="642">
        <v>101500</v>
      </c>
      <c r="BA38" s="643"/>
      <c r="BB38" s="643"/>
      <c r="BC38" s="643"/>
      <c r="BD38" s="661"/>
      <c r="BE38" s="661"/>
      <c r="BF38" s="685"/>
      <c r="BG38" s="689" t="s">
        <v>334</v>
      </c>
      <c r="BH38" s="686"/>
      <c r="BI38" s="686"/>
      <c r="BJ38" s="686"/>
      <c r="BK38" s="686"/>
      <c r="BL38" s="686"/>
      <c r="BM38" s="686"/>
      <c r="BN38" s="686"/>
      <c r="BO38" s="686"/>
      <c r="BP38" s="686"/>
      <c r="BQ38" s="686"/>
      <c r="BR38" s="686"/>
      <c r="BS38" s="686"/>
      <c r="BT38" s="686"/>
      <c r="BU38" s="687"/>
      <c r="BV38" s="642">
        <v>1075</v>
      </c>
      <c r="BW38" s="643"/>
      <c r="BX38" s="643"/>
      <c r="BY38" s="643"/>
      <c r="BZ38" s="643"/>
      <c r="CA38" s="643"/>
      <c r="CB38" s="688"/>
      <c r="CD38" s="689" t="s">
        <v>335</v>
      </c>
      <c r="CE38" s="686"/>
      <c r="CF38" s="686"/>
      <c r="CG38" s="686"/>
      <c r="CH38" s="686"/>
      <c r="CI38" s="686"/>
      <c r="CJ38" s="686"/>
      <c r="CK38" s="686"/>
      <c r="CL38" s="686"/>
      <c r="CM38" s="686"/>
      <c r="CN38" s="686"/>
      <c r="CO38" s="686"/>
      <c r="CP38" s="686"/>
      <c r="CQ38" s="687"/>
      <c r="CR38" s="642">
        <v>488760</v>
      </c>
      <c r="CS38" s="643"/>
      <c r="CT38" s="643"/>
      <c r="CU38" s="643"/>
      <c r="CV38" s="643"/>
      <c r="CW38" s="643"/>
      <c r="CX38" s="643"/>
      <c r="CY38" s="644"/>
      <c r="CZ38" s="645">
        <v>5.5</v>
      </c>
      <c r="DA38" s="663"/>
      <c r="DB38" s="663"/>
      <c r="DC38" s="664"/>
      <c r="DD38" s="648">
        <v>438539</v>
      </c>
      <c r="DE38" s="643"/>
      <c r="DF38" s="643"/>
      <c r="DG38" s="643"/>
      <c r="DH38" s="643"/>
      <c r="DI38" s="643"/>
      <c r="DJ38" s="643"/>
      <c r="DK38" s="644"/>
      <c r="DL38" s="648">
        <v>411247</v>
      </c>
      <c r="DM38" s="643"/>
      <c r="DN38" s="643"/>
      <c r="DO38" s="643"/>
      <c r="DP38" s="643"/>
      <c r="DQ38" s="643"/>
      <c r="DR38" s="643"/>
      <c r="DS38" s="643"/>
      <c r="DT38" s="643"/>
      <c r="DU38" s="643"/>
      <c r="DV38" s="644"/>
      <c r="DW38" s="645">
        <v>10.3</v>
      </c>
      <c r="DX38" s="663"/>
      <c r="DY38" s="663"/>
      <c r="DZ38" s="663"/>
      <c r="EA38" s="663"/>
      <c r="EB38" s="663"/>
      <c r="EC38" s="681"/>
    </row>
    <row r="39" spans="2:133" ht="11.25" customHeight="1" x14ac:dyDescent="0.2">
      <c r="B39" s="639" t="s">
        <v>336</v>
      </c>
      <c r="C39" s="640"/>
      <c r="D39" s="640"/>
      <c r="E39" s="640"/>
      <c r="F39" s="640"/>
      <c r="G39" s="640"/>
      <c r="H39" s="640"/>
      <c r="I39" s="640"/>
      <c r="J39" s="640"/>
      <c r="K39" s="640"/>
      <c r="L39" s="640"/>
      <c r="M39" s="640"/>
      <c r="N39" s="640"/>
      <c r="O39" s="640"/>
      <c r="P39" s="640"/>
      <c r="Q39" s="641"/>
      <c r="R39" s="642">
        <v>1812342</v>
      </c>
      <c r="S39" s="643"/>
      <c r="T39" s="643"/>
      <c r="U39" s="643"/>
      <c r="V39" s="643"/>
      <c r="W39" s="643"/>
      <c r="X39" s="643"/>
      <c r="Y39" s="644"/>
      <c r="Z39" s="675">
        <v>18.7</v>
      </c>
      <c r="AA39" s="675"/>
      <c r="AB39" s="675"/>
      <c r="AC39" s="675"/>
      <c r="AD39" s="676" t="s">
        <v>127</v>
      </c>
      <c r="AE39" s="676"/>
      <c r="AF39" s="676"/>
      <c r="AG39" s="676"/>
      <c r="AH39" s="676"/>
      <c r="AI39" s="676"/>
      <c r="AJ39" s="676"/>
      <c r="AK39" s="676"/>
      <c r="AL39" s="645" t="s">
        <v>127</v>
      </c>
      <c r="AM39" s="646"/>
      <c r="AN39" s="646"/>
      <c r="AO39" s="677"/>
      <c r="AQ39" s="682" t="s">
        <v>337</v>
      </c>
      <c r="AR39" s="683"/>
      <c r="AS39" s="683"/>
      <c r="AT39" s="683"/>
      <c r="AU39" s="683"/>
      <c r="AV39" s="683"/>
      <c r="AW39" s="683"/>
      <c r="AX39" s="683"/>
      <c r="AY39" s="684"/>
      <c r="AZ39" s="642">
        <v>62991</v>
      </c>
      <c r="BA39" s="643"/>
      <c r="BB39" s="643"/>
      <c r="BC39" s="643"/>
      <c r="BD39" s="661"/>
      <c r="BE39" s="661"/>
      <c r="BF39" s="685"/>
      <c r="BG39" s="689" t="s">
        <v>338</v>
      </c>
      <c r="BH39" s="686"/>
      <c r="BI39" s="686"/>
      <c r="BJ39" s="686"/>
      <c r="BK39" s="686"/>
      <c r="BL39" s="686"/>
      <c r="BM39" s="686"/>
      <c r="BN39" s="686"/>
      <c r="BO39" s="686"/>
      <c r="BP39" s="686"/>
      <c r="BQ39" s="686"/>
      <c r="BR39" s="686"/>
      <c r="BS39" s="686"/>
      <c r="BT39" s="686"/>
      <c r="BU39" s="687"/>
      <c r="BV39" s="642">
        <v>1789</v>
      </c>
      <c r="BW39" s="643"/>
      <c r="BX39" s="643"/>
      <c r="BY39" s="643"/>
      <c r="BZ39" s="643"/>
      <c r="CA39" s="643"/>
      <c r="CB39" s="688"/>
      <c r="CD39" s="689" t="s">
        <v>339</v>
      </c>
      <c r="CE39" s="686"/>
      <c r="CF39" s="686"/>
      <c r="CG39" s="686"/>
      <c r="CH39" s="686"/>
      <c r="CI39" s="686"/>
      <c r="CJ39" s="686"/>
      <c r="CK39" s="686"/>
      <c r="CL39" s="686"/>
      <c r="CM39" s="686"/>
      <c r="CN39" s="686"/>
      <c r="CO39" s="686"/>
      <c r="CP39" s="686"/>
      <c r="CQ39" s="687"/>
      <c r="CR39" s="642">
        <v>714563</v>
      </c>
      <c r="CS39" s="661"/>
      <c r="CT39" s="661"/>
      <c r="CU39" s="661"/>
      <c r="CV39" s="661"/>
      <c r="CW39" s="661"/>
      <c r="CX39" s="661"/>
      <c r="CY39" s="662"/>
      <c r="CZ39" s="645">
        <v>8.1</v>
      </c>
      <c r="DA39" s="663"/>
      <c r="DB39" s="663"/>
      <c r="DC39" s="664"/>
      <c r="DD39" s="648">
        <v>698029</v>
      </c>
      <c r="DE39" s="661"/>
      <c r="DF39" s="661"/>
      <c r="DG39" s="661"/>
      <c r="DH39" s="661"/>
      <c r="DI39" s="661"/>
      <c r="DJ39" s="661"/>
      <c r="DK39" s="662"/>
      <c r="DL39" s="648" t="s">
        <v>127</v>
      </c>
      <c r="DM39" s="661"/>
      <c r="DN39" s="661"/>
      <c r="DO39" s="661"/>
      <c r="DP39" s="661"/>
      <c r="DQ39" s="661"/>
      <c r="DR39" s="661"/>
      <c r="DS39" s="661"/>
      <c r="DT39" s="661"/>
      <c r="DU39" s="661"/>
      <c r="DV39" s="662"/>
      <c r="DW39" s="645" t="s">
        <v>144</v>
      </c>
      <c r="DX39" s="663"/>
      <c r="DY39" s="663"/>
      <c r="DZ39" s="663"/>
      <c r="EA39" s="663"/>
      <c r="EB39" s="663"/>
      <c r="EC39" s="681"/>
    </row>
    <row r="40" spans="2:133" ht="11.25" customHeight="1" x14ac:dyDescent="0.2">
      <c r="B40" s="639" t="s">
        <v>340</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231</v>
      </c>
      <c r="AA40" s="675"/>
      <c r="AB40" s="675"/>
      <c r="AC40" s="675"/>
      <c r="AD40" s="676" t="s">
        <v>231</v>
      </c>
      <c r="AE40" s="676"/>
      <c r="AF40" s="676"/>
      <c r="AG40" s="676"/>
      <c r="AH40" s="676"/>
      <c r="AI40" s="676"/>
      <c r="AJ40" s="676"/>
      <c r="AK40" s="676"/>
      <c r="AL40" s="645" t="s">
        <v>127</v>
      </c>
      <c r="AM40" s="646"/>
      <c r="AN40" s="646"/>
      <c r="AO40" s="677"/>
      <c r="AQ40" s="682" t="s">
        <v>341</v>
      </c>
      <c r="AR40" s="683"/>
      <c r="AS40" s="683"/>
      <c r="AT40" s="683"/>
      <c r="AU40" s="683"/>
      <c r="AV40" s="683"/>
      <c r="AW40" s="683"/>
      <c r="AX40" s="683"/>
      <c r="AY40" s="684"/>
      <c r="AZ40" s="642" t="s">
        <v>127</v>
      </c>
      <c r="BA40" s="643"/>
      <c r="BB40" s="643"/>
      <c r="BC40" s="643"/>
      <c r="BD40" s="661"/>
      <c r="BE40" s="661"/>
      <c r="BF40" s="685"/>
      <c r="BG40" s="690" t="s">
        <v>342</v>
      </c>
      <c r="BH40" s="691"/>
      <c r="BI40" s="691"/>
      <c r="BJ40" s="691"/>
      <c r="BK40" s="691"/>
      <c r="BL40" s="236"/>
      <c r="BM40" s="686" t="s">
        <v>343</v>
      </c>
      <c r="BN40" s="686"/>
      <c r="BO40" s="686"/>
      <c r="BP40" s="686"/>
      <c r="BQ40" s="686"/>
      <c r="BR40" s="686"/>
      <c r="BS40" s="686"/>
      <c r="BT40" s="686"/>
      <c r="BU40" s="687"/>
      <c r="BV40" s="642">
        <v>90</v>
      </c>
      <c r="BW40" s="643"/>
      <c r="BX40" s="643"/>
      <c r="BY40" s="643"/>
      <c r="BZ40" s="643"/>
      <c r="CA40" s="643"/>
      <c r="CB40" s="688"/>
      <c r="CD40" s="689" t="s">
        <v>344</v>
      </c>
      <c r="CE40" s="686"/>
      <c r="CF40" s="686"/>
      <c r="CG40" s="686"/>
      <c r="CH40" s="686"/>
      <c r="CI40" s="686"/>
      <c r="CJ40" s="686"/>
      <c r="CK40" s="686"/>
      <c r="CL40" s="686"/>
      <c r="CM40" s="686"/>
      <c r="CN40" s="686"/>
      <c r="CO40" s="686"/>
      <c r="CP40" s="686"/>
      <c r="CQ40" s="687"/>
      <c r="CR40" s="642">
        <v>107452</v>
      </c>
      <c r="CS40" s="643"/>
      <c r="CT40" s="643"/>
      <c r="CU40" s="643"/>
      <c r="CV40" s="643"/>
      <c r="CW40" s="643"/>
      <c r="CX40" s="643"/>
      <c r="CY40" s="644"/>
      <c r="CZ40" s="645">
        <v>1.2</v>
      </c>
      <c r="DA40" s="663"/>
      <c r="DB40" s="663"/>
      <c r="DC40" s="664"/>
      <c r="DD40" s="648">
        <v>65652</v>
      </c>
      <c r="DE40" s="643"/>
      <c r="DF40" s="643"/>
      <c r="DG40" s="643"/>
      <c r="DH40" s="643"/>
      <c r="DI40" s="643"/>
      <c r="DJ40" s="643"/>
      <c r="DK40" s="644"/>
      <c r="DL40" s="648">
        <v>65652</v>
      </c>
      <c r="DM40" s="643"/>
      <c r="DN40" s="643"/>
      <c r="DO40" s="643"/>
      <c r="DP40" s="643"/>
      <c r="DQ40" s="643"/>
      <c r="DR40" s="643"/>
      <c r="DS40" s="643"/>
      <c r="DT40" s="643"/>
      <c r="DU40" s="643"/>
      <c r="DV40" s="644"/>
      <c r="DW40" s="645">
        <v>1.6</v>
      </c>
      <c r="DX40" s="663"/>
      <c r="DY40" s="663"/>
      <c r="DZ40" s="663"/>
      <c r="EA40" s="663"/>
      <c r="EB40" s="663"/>
      <c r="EC40" s="681"/>
    </row>
    <row r="41" spans="2:133" ht="11.25" customHeight="1" x14ac:dyDescent="0.2">
      <c r="B41" s="639" t="s">
        <v>345</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127</v>
      </c>
      <c r="AA41" s="675"/>
      <c r="AB41" s="675"/>
      <c r="AC41" s="675"/>
      <c r="AD41" s="676" t="s">
        <v>127</v>
      </c>
      <c r="AE41" s="676"/>
      <c r="AF41" s="676"/>
      <c r="AG41" s="676"/>
      <c r="AH41" s="676"/>
      <c r="AI41" s="676"/>
      <c r="AJ41" s="676"/>
      <c r="AK41" s="676"/>
      <c r="AL41" s="645" t="s">
        <v>231</v>
      </c>
      <c r="AM41" s="646"/>
      <c r="AN41" s="646"/>
      <c r="AO41" s="677"/>
      <c r="AQ41" s="682" t="s">
        <v>346</v>
      </c>
      <c r="AR41" s="683"/>
      <c r="AS41" s="683"/>
      <c r="AT41" s="683"/>
      <c r="AU41" s="683"/>
      <c r="AV41" s="683"/>
      <c r="AW41" s="683"/>
      <c r="AX41" s="683"/>
      <c r="AY41" s="684"/>
      <c r="AZ41" s="642">
        <v>106986</v>
      </c>
      <c r="BA41" s="643"/>
      <c r="BB41" s="643"/>
      <c r="BC41" s="643"/>
      <c r="BD41" s="661"/>
      <c r="BE41" s="661"/>
      <c r="BF41" s="685"/>
      <c r="BG41" s="690"/>
      <c r="BH41" s="691"/>
      <c r="BI41" s="691"/>
      <c r="BJ41" s="691"/>
      <c r="BK41" s="691"/>
      <c r="BL41" s="236"/>
      <c r="BM41" s="686" t="s">
        <v>347</v>
      </c>
      <c r="BN41" s="686"/>
      <c r="BO41" s="686"/>
      <c r="BP41" s="686"/>
      <c r="BQ41" s="686"/>
      <c r="BR41" s="686"/>
      <c r="BS41" s="686"/>
      <c r="BT41" s="686"/>
      <c r="BU41" s="687"/>
      <c r="BV41" s="642" t="s">
        <v>127</v>
      </c>
      <c r="BW41" s="643"/>
      <c r="BX41" s="643"/>
      <c r="BY41" s="643"/>
      <c r="BZ41" s="643"/>
      <c r="CA41" s="643"/>
      <c r="CB41" s="688"/>
      <c r="CD41" s="689" t="s">
        <v>348</v>
      </c>
      <c r="CE41" s="686"/>
      <c r="CF41" s="686"/>
      <c r="CG41" s="686"/>
      <c r="CH41" s="686"/>
      <c r="CI41" s="686"/>
      <c r="CJ41" s="686"/>
      <c r="CK41" s="686"/>
      <c r="CL41" s="686"/>
      <c r="CM41" s="686"/>
      <c r="CN41" s="686"/>
      <c r="CO41" s="686"/>
      <c r="CP41" s="686"/>
      <c r="CQ41" s="687"/>
      <c r="CR41" s="642" t="s">
        <v>231</v>
      </c>
      <c r="CS41" s="661"/>
      <c r="CT41" s="661"/>
      <c r="CU41" s="661"/>
      <c r="CV41" s="661"/>
      <c r="CW41" s="661"/>
      <c r="CX41" s="661"/>
      <c r="CY41" s="662"/>
      <c r="CZ41" s="645" t="s">
        <v>231</v>
      </c>
      <c r="DA41" s="663"/>
      <c r="DB41" s="663"/>
      <c r="DC41" s="664"/>
      <c r="DD41" s="648" t="s">
        <v>231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349</v>
      </c>
      <c r="C42" s="640"/>
      <c r="D42" s="640"/>
      <c r="E42" s="640"/>
      <c r="F42" s="640"/>
      <c r="G42" s="640"/>
      <c r="H42" s="640"/>
      <c r="I42" s="640"/>
      <c r="J42" s="640"/>
      <c r="K42" s="640"/>
      <c r="L42" s="640"/>
      <c r="M42" s="640"/>
      <c r="N42" s="640"/>
      <c r="O42" s="640"/>
      <c r="P42" s="640"/>
      <c r="Q42" s="641"/>
      <c r="R42" s="642">
        <v>103816</v>
      </c>
      <c r="S42" s="643"/>
      <c r="T42" s="643"/>
      <c r="U42" s="643"/>
      <c r="V42" s="643"/>
      <c r="W42" s="643"/>
      <c r="X42" s="643"/>
      <c r="Y42" s="644"/>
      <c r="Z42" s="675">
        <v>1.1000000000000001</v>
      </c>
      <c r="AA42" s="675"/>
      <c r="AB42" s="675"/>
      <c r="AC42" s="675"/>
      <c r="AD42" s="676" t="s">
        <v>144</v>
      </c>
      <c r="AE42" s="676"/>
      <c r="AF42" s="676"/>
      <c r="AG42" s="676"/>
      <c r="AH42" s="676"/>
      <c r="AI42" s="676"/>
      <c r="AJ42" s="676"/>
      <c r="AK42" s="676"/>
      <c r="AL42" s="645" t="s">
        <v>144</v>
      </c>
      <c r="AM42" s="646"/>
      <c r="AN42" s="646"/>
      <c r="AO42" s="677"/>
      <c r="AQ42" s="678" t="s">
        <v>350</v>
      </c>
      <c r="AR42" s="679"/>
      <c r="AS42" s="679"/>
      <c r="AT42" s="679"/>
      <c r="AU42" s="679"/>
      <c r="AV42" s="679"/>
      <c r="AW42" s="679"/>
      <c r="AX42" s="679"/>
      <c r="AY42" s="680"/>
      <c r="AZ42" s="626">
        <v>280274</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314</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2609151</v>
      </c>
      <c r="CS42" s="643"/>
      <c r="CT42" s="643"/>
      <c r="CU42" s="643"/>
      <c r="CV42" s="643"/>
      <c r="CW42" s="643"/>
      <c r="CX42" s="643"/>
      <c r="CY42" s="644"/>
      <c r="CZ42" s="645">
        <v>29.4</v>
      </c>
      <c r="DA42" s="646"/>
      <c r="DB42" s="646"/>
      <c r="DC42" s="647"/>
      <c r="DD42" s="648">
        <v>491596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353</v>
      </c>
      <c r="C43" s="624"/>
      <c r="D43" s="624"/>
      <c r="E43" s="624"/>
      <c r="F43" s="624"/>
      <c r="G43" s="624"/>
      <c r="H43" s="624"/>
      <c r="I43" s="624"/>
      <c r="J43" s="624"/>
      <c r="K43" s="624"/>
      <c r="L43" s="624"/>
      <c r="M43" s="624"/>
      <c r="N43" s="624"/>
      <c r="O43" s="624"/>
      <c r="P43" s="624"/>
      <c r="Q43" s="625"/>
      <c r="R43" s="626">
        <v>9668984</v>
      </c>
      <c r="S43" s="665"/>
      <c r="T43" s="665"/>
      <c r="U43" s="665"/>
      <c r="V43" s="665"/>
      <c r="W43" s="665"/>
      <c r="X43" s="665"/>
      <c r="Y43" s="666"/>
      <c r="Z43" s="667">
        <v>100</v>
      </c>
      <c r="AA43" s="667"/>
      <c r="AB43" s="667"/>
      <c r="AC43" s="667"/>
      <c r="AD43" s="668">
        <v>3899907</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16850</v>
      </c>
      <c r="CS43" s="661"/>
      <c r="CT43" s="661"/>
      <c r="CU43" s="661"/>
      <c r="CV43" s="661"/>
      <c r="CW43" s="661"/>
      <c r="CX43" s="661"/>
      <c r="CY43" s="662"/>
      <c r="CZ43" s="645">
        <v>0.2</v>
      </c>
      <c r="DA43" s="663"/>
      <c r="DB43" s="663"/>
      <c r="DC43" s="664"/>
      <c r="DD43" s="648">
        <v>16850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2548814</v>
      </c>
      <c r="CS44" s="643"/>
      <c r="CT44" s="643"/>
      <c r="CU44" s="643"/>
      <c r="CV44" s="643"/>
      <c r="CW44" s="643"/>
      <c r="CX44" s="643"/>
      <c r="CY44" s="644"/>
      <c r="CZ44" s="645">
        <v>28.7</v>
      </c>
      <c r="DA44" s="646"/>
      <c r="DB44" s="646"/>
      <c r="DC44" s="647"/>
      <c r="DD44" s="648">
        <v>483791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758209</v>
      </c>
      <c r="CS45" s="661"/>
      <c r="CT45" s="661"/>
      <c r="CU45" s="661"/>
      <c r="CV45" s="661"/>
      <c r="CW45" s="661"/>
      <c r="CX45" s="661"/>
      <c r="CY45" s="662"/>
      <c r="CZ45" s="645">
        <v>8.5</v>
      </c>
      <c r="DA45" s="663"/>
      <c r="DB45" s="663"/>
      <c r="DC45" s="664"/>
      <c r="DD45" s="648">
        <v>221153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1773655</v>
      </c>
      <c r="CS46" s="643"/>
      <c r="CT46" s="643"/>
      <c r="CU46" s="643"/>
      <c r="CV46" s="643"/>
      <c r="CW46" s="643"/>
      <c r="CX46" s="643"/>
      <c r="CY46" s="644"/>
      <c r="CZ46" s="645">
        <v>20</v>
      </c>
      <c r="DA46" s="646"/>
      <c r="DB46" s="646"/>
      <c r="DC46" s="647"/>
      <c r="DD46" s="648">
        <v>262588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60337</v>
      </c>
      <c r="CS47" s="661"/>
      <c r="CT47" s="661"/>
      <c r="CU47" s="661"/>
      <c r="CV47" s="661"/>
      <c r="CW47" s="661"/>
      <c r="CX47" s="661"/>
      <c r="CY47" s="662"/>
      <c r="CZ47" s="645">
        <v>0.7</v>
      </c>
      <c r="DA47" s="663"/>
      <c r="DB47" s="663"/>
      <c r="DC47" s="664"/>
      <c r="DD47" s="648">
        <v>7805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231</v>
      </c>
      <c r="CS48" s="643"/>
      <c r="CT48" s="643"/>
      <c r="CU48" s="643"/>
      <c r="CV48" s="643"/>
      <c r="CW48" s="643"/>
      <c r="CX48" s="643"/>
      <c r="CY48" s="644"/>
      <c r="CZ48" s="645" t="s">
        <v>127</v>
      </c>
      <c r="DA48" s="646"/>
      <c r="DB48" s="646"/>
      <c r="DC48" s="647"/>
      <c r="DD48" s="648" t="s">
        <v>231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8874090</v>
      </c>
      <c r="CS49" s="627"/>
      <c r="CT49" s="627"/>
      <c r="CU49" s="627"/>
      <c r="CV49" s="627"/>
      <c r="CW49" s="627"/>
      <c r="CX49" s="627"/>
      <c r="CY49" s="628"/>
      <c r="CZ49" s="629">
        <v>100</v>
      </c>
      <c r="DA49" s="630"/>
      <c r="DB49" s="630"/>
      <c r="DC49" s="631"/>
      <c r="DD49" s="632">
        <v>5249964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OFWS2OcONxUiZ74x9JV81knNe0bbusGhluBGFxqrclnmbj47CRaDGBLXRBqduuiTEY27gU/aAa+0PPAFCOoX7Q==" saltValue="pkZFxpCc55zXi5xPYCvSv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386</v>
      </c>
      <c r="C7" s="1108"/>
      <c r="D7" s="1108"/>
      <c r="E7" s="1108"/>
      <c r="F7" s="1108"/>
      <c r="G7" s="1108"/>
      <c r="H7" s="1108"/>
      <c r="I7" s="1108"/>
      <c r="J7" s="1108"/>
      <c r="K7" s="1108"/>
      <c r="L7" s="1108"/>
      <c r="M7" s="1108"/>
      <c r="N7" s="1108"/>
      <c r="O7" s="1108"/>
      <c r="P7" s="1109"/>
      <c r="Q7" s="1161">
        <v>9669</v>
      </c>
      <c r="R7" s="1162"/>
      <c r="S7" s="1162"/>
      <c r="T7" s="1162"/>
      <c r="U7" s="1162"/>
      <c r="V7" s="1162">
        <v>8874</v>
      </c>
      <c r="W7" s="1162"/>
      <c r="X7" s="1162"/>
      <c r="Y7" s="1162"/>
      <c r="Z7" s="1162"/>
      <c r="AA7" s="1162">
        <v>795</v>
      </c>
      <c r="AB7" s="1162"/>
      <c r="AC7" s="1162"/>
      <c r="AD7" s="1162"/>
      <c r="AE7" s="1163"/>
      <c r="AF7" s="1164">
        <v>577</v>
      </c>
      <c r="AG7" s="1165"/>
      <c r="AH7" s="1165"/>
      <c r="AI7" s="1165"/>
      <c r="AJ7" s="1166"/>
      <c r="AK7" s="1148">
        <v>560</v>
      </c>
      <c r="AL7" s="1149"/>
      <c r="AM7" s="1149"/>
      <c r="AN7" s="1149"/>
      <c r="AO7" s="1149"/>
      <c r="AP7" s="1149">
        <v>8652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583</v>
      </c>
      <c r="BT7" s="1153"/>
      <c r="BU7" s="1153"/>
      <c r="BV7" s="1153"/>
      <c r="BW7" s="1153"/>
      <c r="BX7" s="1153"/>
      <c r="BY7" s="1153"/>
      <c r="BZ7" s="1153"/>
      <c r="CA7" s="1153"/>
      <c r="CB7" s="1153"/>
      <c r="CC7" s="1153"/>
      <c r="CD7" s="1153"/>
      <c r="CE7" s="1153"/>
      <c r="CF7" s="1153"/>
      <c r="CG7" s="1154"/>
      <c r="CH7" s="1145">
        <v>97</v>
      </c>
      <c r="CI7" s="1146"/>
      <c r="CJ7" s="1146"/>
      <c r="CK7" s="1146"/>
      <c r="CL7" s="1147"/>
      <c r="CM7" s="1145">
        <v>632</v>
      </c>
      <c r="CN7" s="1146"/>
      <c r="CO7" s="1146"/>
      <c r="CP7" s="1146"/>
      <c r="CQ7" s="1147"/>
      <c r="CR7" s="1145">
        <v>189</v>
      </c>
      <c r="CS7" s="1146"/>
      <c r="CT7" s="1146"/>
      <c r="CU7" s="1146"/>
      <c r="CV7" s="1147"/>
      <c r="CW7" s="1145">
        <v>8</v>
      </c>
      <c r="CX7" s="1146"/>
      <c r="CY7" s="1146"/>
      <c r="CZ7" s="1146"/>
      <c r="DA7" s="1147"/>
      <c r="DB7" s="1145" t="s">
        <v>581</v>
      </c>
      <c r="DC7" s="1146"/>
      <c r="DD7" s="1146"/>
      <c r="DE7" s="1146"/>
      <c r="DF7" s="1147"/>
      <c r="DG7" s="1145" t="s">
        <v>581</v>
      </c>
      <c r="DH7" s="1146"/>
      <c r="DI7" s="1146"/>
      <c r="DJ7" s="1146"/>
      <c r="DK7" s="1147"/>
      <c r="DL7" s="1145">
        <v>139</v>
      </c>
      <c r="DM7" s="1146"/>
      <c r="DN7" s="1146"/>
      <c r="DO7" s="1146"/>
      <c r="DP7" s="1147"/>
      <c r="DQ7" s="1145">
        <v>14</v>
      </c>
      <c r="DR7" s="1146"/>
      <c r="DS7" s="1146"/>
      <c r="DT7" s="1146"/>
      <c r="DU7" s="1147"/>
      <c r="DV7" s="1172"/>
      <c r="DW7" s="1173"/>
      <c r="DX7" s="1173"/>
      <c r="DY7" s="1173"/>
      <c r="DZ7" s="1174"/>
      <c r="EA7" s="256"/>
    </row>
    <row r="8" spans="1:131" s="257" customFormat="1" ht="26.25" customHeight="1" x14ac:dyDescent="0.2">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-6</v>
      </c>
      <c r="CI8" s="1047"/>
      <c r="CJ8" s="1047"/>
      <c r="CK8" s="1047"/>
      <c r="CL8" s="1048"/>
      <c r="CM8" s="1046">
        <v>38</v>
      </c>
      <c r="CN8" s="1047"/>
      <c r="CO8" s="1047"/>
      <c r="CP8" s="1047"/>
      <c r="CQ8" s="1048"/>
      <c r="CR8" s="1046">
        <v>20</v>
      </c>
      <c r="CS8" s="1047"/>
      <c r="CT8" s="1047"/>
      <c r="CU8" s="1047"/>
      <c r="CV8" s="1048"/>
      <c r="CW8" s="1046">
        <v>8</v>
      </c>
      <c r="CX8" s="1047"/>
      <c r="CY8" s="1047"/>
      <c r="CZ8" s="1047"/>
      <c r="DA8" s="1048"/>
      <c r="DB8" s="1046" t="s">
        <v>581</v>
      </c>
      <c r="DC8" s="1047"/>
      <c r="DD8" s="1047"/>
      <c r="DE8" s="1047"/>
      <c r="DF8" s="1048"/>
      <c r="DG8" s="1046" t="s">
        <v>581</v>
      </c>
      <c r="DH8" s="1047"/>
      <c r="DI8" s="1047"/>
      <c r="DJ8" s="1047"/>
      <c r="DK8" s="1048"/>
      <c r="DL8" s="1046" t="s">
        <v>581</v>
      </c>
      <c r="DM8" s="1047"/>
      <c r="DN8" s="1047"/>
      <c r="DO8" s="1047"/>
      <c r="DP8" s="1048"/>
      <c r="DQ8" s="1046" t="s">
        <v>581</v>
      </c>
      <c r="DR8" s="1047"/>
      <c r="DS8" s="1047"/>
      <c r="DT8" s="1047"/>
      <c r="DU8" s="1048"/>
      <c r="DV8" s="1049"/>
      <c r="DW8" s="1050"/>
      <c r="DX8" s="1050"/>
      <c r="DY8" s="1050"/>
      <c r="DZ8" s="1051"/>
      <c r="EA8" s="256"/>
    </row>
    <row r="9" spans="1:131" s="257" customFormat="1" ht="26.25" customHeight="1" x14ac:dyDescent="0.2">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585</v>
      </c>
      <c r="BT9" s="1072"/>
      <c r="BU9" s="1072"/>
      <c r="BV9" s="1072"/>
      <c r="BW9" s="1072"/>
      <c r="BX9" s="1072"/>
      <c r="BY9" s="1072"/>
      <c r="BZ9" s="1072"/>
      <c r="CA9" s="1072"/>
      <c r="CB9" s="1072"/>
      <c r="CC9" s="1072"/>
      <c r="CD9" s="1072"/>
      <c r="CE9" s="1072"/>
      <c r="CF9" s="1072"/>
      <c r="CG9" s="1073"/>
      <c r="CH9" s="1046">
        <v>7</v>
      </c>
      <c r="CI9" s="1047"/>
      <c r="CJ9" s="1047"/>
      <c r="CK9" s="1047"/>
      <c r="CL9" s="1048"/>
      <c r="CM9" s="1046">
        <v>257</v>
      </c>
      <c r="CN9" s="1047"/>
      <c r="CO9" s="1047"/>
      <c r="CP9" s="1047"/>
      <c r="CQ9" s="1048"/>
      <c r="CR9" s="1046">
        <v>75</v>
      </c>
      <c r="CS9" s="1047"/>
      <c r="CT9" s="1047"/>
      <c r="CU9" s="1047"/>
      <c r="CV9" s="1048"/>
      <c r="CW9" s="1046">
        <v>4</v>
      </c>
      <c r="CX9" s="1047"/>
      <c r="CY9" s="1047"/>
      <c r="CZ9" s="1047"/>
      <c r="DA9" s="1048"/>
      <c r="DB9" s="1046" t="s">
        <v>581</v>
      </c>
      <c r="DC9" s="1047"/>
      <c r="DD9" s="1047"/>
      <c r="DE9" s="1047"/>
      <c r="DF9" s="1048"/>
      <c r="DG9" s="1046" t="s">
        <v>581</v>
      </c>
      <c r="DH9" s="1047"/>
      <c r="DI9" s="1047"/>
      <c r="DJ9" s="1047"/>
      <c r="DK9" s="1048"/>
      <c r="DL9" s="1046">
        <v>70</v>
      </c>
      <c r="DM9" s="1047"/>
      <c r="DN9" s="1047"/>
      <c r="DO9" s="1047"/>
      <c r="DP9" s="1048"/>
      <c r="DQ9" s="1046">
        <v>7</v>
      </c>
      <c r="DR9" s="1047"/>
      <c r="DS9" s="1047"/>
      <c r="DT9" s="1047"/>
      <c r="DU9" s="1048"/>
      <c r="DV9" s="1049"/>
      <c r="DW9" s="1050"/>
      <c r="DX9" s="1050"/>
      <c r="DY9" s="1050"/>
      <c r="DZ9" s="1051"/>
      <c r="EA9" s="256"/>
    </row>
    <row r="10" spans="1:131" s="257" customFormat="1" ht="26.25" customHeight="1" x14ac:dyDescent="0.2">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586</v>
      </c>
      <c r="BT10" s="1072"/>
      <c r="BU10" s="1072"/>
      <c r="BV10" s="1072"/>
      <c r="BW10" s="1072"/>
      <c r="BX10" s="1072"/>
      <c r="BY10" s="1072"/>
      <c r="BZ10" s="1072"/>
      <c r="CA10" s="1072"/>
      <c r="CB10" s="1072"/>
      <c r="CC10" s="1072"/>
      <c r="CD10" s="1072"/>
      <c r="CE10" s="1072"/>
      <c r="CF10" s="1072"/>
      <c r="CG10" s="1073"/>
      <c r="CH10" s="1046">
        <v>2</v>
      </c>
      <c r="CI10" s="1047"/>
      <c r="CJ10" s="1047"/>
      <c r="CK10" s="1047"/>
      <c r="CL10" s="1048"/>
      <c r="CM10" s="1046">
        <v>126</v>
      </c>
      <c r="CN10" s="1047"/>
      <c r="CO10" s="1047"/>
      <c r="CP10" s="1047"/>
      <c r="CQ10" s="1048"/>
      <c r="CR10" s="1046">
        <v>27</v>
      </c>
      <c r="CS10" s="1047"/>
      <c r="CT10" s="1047"/>
      <c r="CU10" s="1047"/>
      <c r="CV10" s="1048"/>
      <c r="CW10" s="1046">
        <v>2</v>
      </c>
      <c r="CX10" s="1047"/>
      <c r="CY10" s="1047"/>
      <c r="CZ10" s="1047"/>
      <c r="DA10" s="1048"/>
      <c r="DB10" s="1046" t="s">
        <v>581</v>
      </c>
      <c r="DC10" s="1047"/>
      <c r="DD10" s="1047"/>
      <c r="DE10" s="1047"/>
      <c r="DF10" s="1048"/>
      <c r="DG10" s="1046" t="s">
        <v>581</v>
      </c>
      <c r="DH10" s="1047"/>
      <c r="DI10" s="1047"/>
      <c r="DJ10" s="1047"/>
      <c r="DK10" s="1048"/>
      <c r="DL10" s="1046">
        <v>200</v>
      </c>
      <c r="DM10" s="1047"/>
      <c r="DN10" s="1047"/>
      <c r="DO10" s="1047"/>
      <c r="DP10" s="1048"/>
      <c r="DQ10" s="1046">
        <v>20</v>
      </c>
      <c r="DR10" s="1047"/>
      <c r="DS10" s="1047"/>
      <c r="DT10" s="1047"/>
      <c r="DU10" s="1048"/>
      <c r="DV10" s="1049"/>
      <c r="DW10" s="1050"/>
      <c r="DX10" s="1050"/>
      <c r="DY10" s="1050"/>
      <c r="DZ10" s="1051"/>
      <c r="EA10" s="256"/>
    </row>
    <row r="11" spans="1:131" s="257" customFormat="1" ht="26.25" customHeight="1" x14ac:dyDescent="0.2">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2">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2">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2">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2">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2">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2">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2">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2">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2">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5">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2">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387</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5">
      <c r="A23" s="266" t="s">
        <v>388</v>
      </c>
      <c r="B23" s="1001" t="s">
        <v>389</v>
      </c>
      <c r="C23" s="1002"/>
      <c r="D23" s="1002"/>
      <c r="E23" s="1002"/>
      <c r="F23" s="1002"/>
      <c r="G23" s="1002"/>
      <c r="H23" s="1002"/>
      <c r="I23" s="1002"/>
      <c r="J23" s="1002"/>
      <c r="K23" s="1002"/>
      <c r="L23" s="1002"/>
      <c r="M23" s="1002"/>
      <c r="N23" s="1002"/>
      <c r="O23" s="1002"/>
      <c r="P23" s="1003"/>
      <c r="Q23" s="1125">
        <v>9669</v>
      </c>
      <c r="R23" s="1126"/>
      <c r="S23" s="1126"/>
      <c r="T23" s="1126"/>
      <c r="U23" s="1126"/>
      <c r="V23" s="1126">
        <v>8874</v>
      </c>
      <c r="W23" s="1126"/>
      <c r="X23" s="1126"/>
      <c r="Y23" s="1126"/>
      <c r="Z23" s="1126"/>
      <c r="AA23" s="1126">
        <v>795</v>
      </c>
      <c r="AB23" s="1126"/>
      <c r="AC23" s="1126"/>
      <c r="AD23" s="1126"/>
      <c r="AE23" s="1127"/>
      <c r="AF23" s="1128">
        <v>577</v>
      </c>
      <c r="AG23" s="1126"/>
      <c r="AH23" s="1126"/>
      <c r="AI23" s="1126"/>
      <c r="AJ23" s="1129"/>
      <c r="AK23" s="1130"/>
      <c r="AL23" s="1131"/>
      <c r="AM23" s="1131"/>
      <c r="AN23" s="1131"/>
      <c r="AO23" s="1131"/>
      <c r="AP23" s="1126">
        <v>8652</v>
      </c>
      <c r="AQ23" s="1126"/>
      <c r="AR23" s="1126"/>
      <c r="AS23" s="1126"/>
      <c r="AT23" s="1126"/>
      <c r="AU23" s="1132"/>
      <c r="AV23" s="1132"/>
      <c r="AW23" s="1132"/>
      <c r="AX23" s="1132"/>
      <c r="AY23" s="1133"/>
      <c r="AZ23" s="1122" t="s">
        <v>127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2">
      <c r="A24" s="1121" t="s">
        <v>390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5">
      <c r="A25" s="1120" t="s">
        <v>391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2">
      <c r="A26" s="1052" t="s">
        <v>369</v>
      </c>
      <c r="B26" s="1053"/>
      <c r="C26" s="1053"/>
      <c r="D26" s="1053"/>
      <c r="E26" s="1053"/>
      <c r="F26" s="1053"/>
      <c r="G26" s="1053"/>
      <c r="H26" s="1053"/>
      <c r="I26" s="1053"/>
      <c r="J26" s="1053"/>
      <c r="K26" s="1053"/>
      <c r="L26" s="1053"/>
      <c r="M26" s="1053"/>
      <c r="N26" s="1053"/>
      <c r="O26" s="1053"/>
      <c r="P26" s="1054"/>
      <c r="Q26" s="1058" t="s">
        <v>392</v>
      </c>
      <c r="R26" s="1059"/>
      <c r="S26" s="1059"/>
      <c r="T26" s="1059"/>
      <c r="U26" s="1060"/>
      <c r="V26" s="1058" t="s">
        <v>393</v>
      </c>
      <c r="W26" s="1059"/>
      <c r="X26" s="1059"/>
      <c r="Y26" s="1059"/>
      <c r="Z26" s="1060"/>
      <c r="AA26" s="1058" t="s">
        <v>394</v>
      </c>
      <c r="AB26" s="1059"/>
      <c r="AC26" s="1059"/>
      <c r="AD26" s="1059"/>
      <c r="AE26" s="1059"/>
      <c r="AF26" s="1116" t="s">
        <v>395</v>
      </c>
      <c r="AG26" s="1065"/>
      <c r="AH26" s="1065"/>
      <c r="AI26" s="1065"/>
      <c r="AJ26" s="1117"/>
      <c r="AK26" s="1059" t="s">
        <v>396</v>
      </c>
      <c r="AL26" s="1059"/>
      <c r="AM26" s="1059"/>
      <c r="AN26" s="1059"/>
      <c r="AO26" s="1060"/>
      <c r="AP26" s="1058" t="s">
        <v>397</v>
      </c>
      <c r="AQ26" s="1059"/>
      <c r="AR26" s="1059"/>
      <c r="AS26" s="1059"/>
      <c r="AT26" s="1060"/>
      <c r="AU26" s="1058" t="s">
        <v>398</v>
      </c>
      <c r="AV26" s="1059"/>
      <c r="AW26" s="1059"/>
      <c r="AX26" s="1059"/>
      <c r="AY26" s="1060"/>
      <c r="AZ26" s="1058" t="s">
        <v>399</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400</v>
      </c>
      <c r="C28" s="1108"/>
      <c r="D28" s="1108"/>
      <c r="E28" s="1108"/>
      <c r="F28" s="1108"/>
      <c r="G28" s="1108"/>
      <c r="H28" s="1108"/>
      <c r="I28" s="1108"/>
      <c r="J28" s="1108"/>
      <c r="K28" s="1108"/>
      <c r="L28" s="1108"/>
      <c r="M28" s="1108"/>
      <c r="N28" s="1108"/>
      <c r="O28" s="1108"/>
      <c r="P28" s="1109"/>
      <c r="Q28" s="1110">
        <v>905</v>
      </c>
      <c r="R28" s="1111"/>
      <c r="S28" s="1111"/>
      <c r="T28" s="1111"/>
      <c r="U28" s="1111"/>
      <c r="V28" s="1111">
        <v>863</v>
      </c>
      <c r="W28" s="1111"/>
      <c r="X28" s="1111"/>
      <c r="Y28" s="1111"/>
      <c r="Z28" s="1111"/>
      <c r="AA28" s="1111">
        <v>42</v>
      </c>
      <c r="AB28" s="1111"/>
      <c r="AC28" s="1111"/>
      <c r="AD28" s="1111"/>
      <c r="AE28" s="1112"/>
      <c r="AF28" s="1113">
        <v>42</v>
      </c>
      <c r="AG28" s="1111"/>
      <c r="AH28" s="1111"/>
      <c r="AI28" s="1111"/>
      <c r="AJ28" s="1114"/>
      <c r="AK28" s="1115">
        <v>107</v>
      </c>
      <c r="AL28" s="1103"/>
      <c r="AM28" s="1103"/>
      <c r="AN28" s="1103"/>
      <c r="AO28" s="1103"/>
      <c r="AP28" s="1103" t="s">
        <v>581</v>
      </c>
      <c r="AQ28" s="1103"/>
      <c r="AR28" s="1103"/>
      <c r="AS28" s="1103"/>
      <c r="AT28" s="1103"/>
      <c r="AU28" s="1103" t="s">
        <v>581</v>
      </c>
      <c r="AV28" s="1103"/>
      <c r="AW28" s="1103"/>
      <c r="AX28" s="1103"/>
      <c r="AY28" s="1103"/>
      <c r="AZ28" s="1104" t="s">
        <v>581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88" t="s">
        <v>401</v>
      </c>
      <c r="C29" s="1089"/>
      <c r="D29" s="1089"/>
      <c r="E29" s="1089"/>
      <c r="F29" s="1089"/>
      <c r="G29" s="1089"/>
      <c r="H29" s="1089"/>
      <c r="I29" s="1089"/>
      <c r="J29" s="1089"/>
      <c r="K29" s="1089"/>
      <c r="L29" s="1089"/>
      <c r="M29" s="1089"/>
      <c r="N29" s="1089"/>
      <c r="O29" s="1089"/>
      <c r="P29" s="1090"/>
      <c r="Q29" s="1100">
        <v>83</v>
      </c>
      <c r="R29" s="1101"/>
      <c r="S29" s="1101"/>
      <c r="T29" s="1101"/>
      <c r="U29" s="1101"/>
      <c r="V29" s="1101">
        <v>79</v>
      </c>
      <c r="W29" s="1101"/>
      <c r="X29" s="1101"/>
      <c r="Y29" s="1101"/>
      <c r="Z29" s="1101"/>
      <c r="AA29" s="1101">
        <v>4</v>
      </c>
      <c r="AB29" s="1101"/>
      <c r="AC29" s="1101"/>
      <c r="AD29" s="1101"/>
      <c r="AE29" s="1102"/>
      <c r="AF29" s="1094">
        <v>4</v>
      </c>
      <c r="AG29" s="1095"/>
      <c r="AH29" s="1095"/>
      <c r="AI29" s="1095"/>
      <c r="AJ29" s="1096"/>
      <c r="AK29" s="1037">
        <v>31</v>
      </c>
      <c r="AL29" s="1028"/>
      <c r="AM29" s="1028"/>
      <c r="AN29" s="1028"/>
      <c r="AO29" s="1028"/>
      <c r="AP29" s="1028" t="s">
        <v>581</v>
      </c>
      <c r="AQ29" s="1028"/>
      <c r="AR29" s="1028"/>
      <c r="AS29" s="1028"/>
      <c r="AT29" s="1028"/>
      <c r="AU29" s="1028" t="s">
        <v>582</v>
      </c>
      <c r="AV29" s="1028"/>
      <c r="AW29" s="1028"/>
      <c r="AX29" s="1028"/>
      <c r="AY29" s="1028"/>
      <c r="AZ29" s="1099" t="s">
        <v>581</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88" t="s">
        <v>402</v>
      </c>
      <c r="C30" s="1089"/>
      <c r="D30" s="1089"/>
      <c r="E30" s="1089"/>
      <c r="F30" s="1089"/>
      <c r="G30" s="1089"/>
      <c r="H30" s="1089"/>
      <c r="I30" s="1089"/>
      <c r="J30" s="1089"/>
      <c r="K30" s="1089"/>
      <c r="L30" s="1089"/>
      <c r="M30" s="1089"/>
      <c r="N30" s="1089"/>
      <c r="O30" s="1089"/>
      <c r="P30" s="1090"/>
      <c r="Q30" s="1100">
        <v>1016</v>
      </c>
      <c r="R30" s="1101"/>
      <c r="S30" s="1101"/>
      <c r="T30" s="1101"/>
      <c r="U30" s="1101"/>
      <c r="V30" s="1101">
        <v>1062</v>
      </c>
      <c r="W30" s="1101"/>
      <c r="X30" s="1101"/>
      <c r="Y30" s="1101"/>
      <c r="Z30" s="1101"/>
      <c r="AA30" s="1101">
        <v>-46</v>
      </c>
      <c r="AB30" s="1101"/>
      <c r="AC30" s="1101"/>
      <c r="AD30" s="1101"/>
      <c r="AE30" s="1102"/>
      <c r="AF30" s="1094">
        <v>741</v>
      </c>
      <c r="AG30" s="1095"/>
      <c r="AH30" s="1095"/>
      <c r="AI30" s="1095"/>
      <c r="AJ30" s="1096"/>
      <c r="AK30" s="1037">
        <v>394</v>
      </c>
      <c r="AL30" s="1028"/>
      <c r="AM30" s="1028"/>
      <c r="AN30" s="1028"/>
      <c r="AO30" s="1028"/>
      <c r="AP30" s="1028">
        <v>2624</v>
      </c>
      <c r="AQ30" s="1028"/>
      <c r="AR30" s="1028"/>
      <c r="AS30" s="1028"/>
      <c r="AT30" s="1028"/>
      <c r="AU30" s="1028">
        <v>2136</v>
      </c>
      <c r="AV30" s="1028"/>
      <c r="AW30" s="1028"/>
      <c r="AX30" s="1028"/>
      <c r="AY30" s="1028"/>
      <c r="AZ30" s="1099" t="s">
        <v>581</v>
      </c>
      <c r="BA30" s="1099"/>
      <c r="BB30" s="1099"/>
      <c r="BC30" s="1099"/>
      <c r="BD30" s="1099"/>
      <c r="BE30" s="1083" t="s">
        <v>403</v>
      </c>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88" t="s">
        <v>404</v>
      </c>
      <c r="C31" s="1089"/>
      <c r="D31" s="1089"/>
      <c r="E31" s="1089"/>
      <c r="F31" s="1089"/>
      <c r="G31" s="1089"/>
      <c r="H31" s="1089"/>
      <c r="I31" s="1089"/>
      <c r="J31" s="1089"/>
      <c r="K31" s="1089"/>
      <c r="L31" s="1089"/>
      <c r="M31" s="1089"/>
      <c r="N31" s="1089"/>
      <c r="O31" s="1089"/>
      <c r="P31" s="1090"/>
      <c r="Q31" s="1100">
        <v>167</v>
      </c>
      <c r="R31" s="1101"/>
      <c r="S31" s="1101"/>
      <c r="T31" s="1101"/>
      <c r="U31" s="1101"/>
      <c r="V31" s="1101">
        <v>185</v>
      </c>
      <c r="W31" s="1101"/>
      <c r="X31" s="1101"/>
      <c r="Y31" s="1101"/>
      <c r="Z31" s="1101"/>
      <c r="AA31" s="1101">
        <v>-18</v>
      </c>
      <c r="AB31" s="1101"/>
      <c r="AC31" s="1101"/>
      <c r="AD31" s="1101"/>
      <c r="AE31" s="1102"/>
      <c r="AF31" s="1094">
        <v>194</v>
      </c>
      <c r="AG31" s="1095"/>
      <c r="AH31" s="1095"/>
      <c r="AI31" s="1095"/>
      <c r="AJ31" s="1096"/>
      <c r="AK31" s="1037">
        <v>64</v>
      </c>
      <c r="AL31" s="1028"/>
      <c r="AM31" s="1028"/>
      <c r="AN31" s="1028"/>
      <c r="AO31" s="1028"/>
      <c r="AP31" s="1028">
        <v>1582</v>
      </c>
      <c r="AQ31" s="1028"/>
      <c r="AR31" s="1028"/>
      <c r="AS31" s="1028"/>
      <c r="AT31" s="1028"/>
      <c r="AU31" s="1028">
        <v>815</v>
      </c>
      <c r="AV31" s="1028"/>
      <c r="AW31" s="1028"/>
      <c r="AX31" s="1028"/>
      <c r="AY31" s="1028"/>
      <c r="AZ31" s="1099" t="s">
        <v>581</v>
      </c>
      <c r="BA31" s="1099"/>
      <c r="BB31" s="1099"/>
      <c r="BC31" s="1099"/>
      <c r="BD31" s="1099"/>
      <c r="BE31" s="1083" t="s">
        <v>405</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88" t="s">
        <v>406</v>
      </c>
      <c r="C32" s="1089"/>
      <c r="D32" s="1089"/>
      <c r="E32" s="1089"/>
      <c r="F32" s="1089"/>
      <c r="G32" s="1089"/>
      <c r="H32" s="1089"/>
      <c r="I32" s="1089"/>
      <c r="J32" s="1089"/>
      <c r="K32" s="1089"/>
      <c r="L32" s="1089"/>
      <c r="M32" s="1089"/>
      <c r="N32" s="1089"/>
      <c r="O32" s="1089"/>
      <c r="P32" s="1090"/>
      <c r="Q32" s="1100">
        <v>202</v>
      </c>
      <c r="R32" s="1101"/>
      <c r="S32" s="1101"/>
      <c r="T32" s="1101"/>
      <c r="U32" s="1101"/>
      <c r="V32" s="1101">
        <v>196</v>
      </c>
      <c r="W32" s="1101"/>
      <c r="X32" s="1101"/>
      <c r="Y32" s="1101"/>
      <c r="Z32" s="1101"/>
      <c r="AA32" s="1101">
        <v>6</v>
      </c>
      <c r="AB32" s="1101"/>
      <c r="AC32" s="1101"/>
      <c r="AD32" s="1101"/>
      <c r="AE32" s="1102"/>
      <c r="AF32" s="1094">
        <v>6</v>
      </c>
      <c r="AG32" s="1095"/>
      <c r="AH32" s="1095"/>
      <c r="AI32" s="1095"/>
      <c r="AJ32" s="1096"/>
      <c r="AK32" s="1037">
        <v>102</v>
      </c>
      <c r="AL32" s="1028"/>
      <c r="AM32" s="1028"/>
      <c r="AN32" s="1028"/>
      <c r="AO32" s="1028"/>
      <c r="AP32" s="1028">
        <v>1174</v>
      </c>
      <c r="AQ32" s="1028"/>
      <c r="AR32" s="1028"/>
      <c r="AS32" s="1028"/>
      <c r="AT32" s="1028"/>
      <c r="AU32" s="1028">
        <v>939</v>
      </c>
      <c r="AV32" s="1028"/>
      <c r="AW32" s="1028"/>
      <c r="AX32" s="1028"/>
      <c r="AY32" s="1028"/>
      <c r="AZ32" s="1099" t="s">
        <v>581</v>
      </c>
      <c r="BA32" s="1099"/>
      <c r="BB32" s="1099"/>
      <c r="BC32" s="1099"/>
      <c r="BD32" s="1099"/>
      <c r="BE32" s="1083" t="s">
        <v>407</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408</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388</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987</v>
      </c>
      <c r="AG63" s="1016"/>
      <c r="AH63" s="1016"/>
      <c r="AI63" s="1016"/>
      <c r="AJ63" s="1081"/>
      <c r="AK63" s="1082"/>
      <c r="AL63" s="1020"/>
      <c r="AM63" s="1020"/>
      <c r="AN63" s="1020"/>
      <c r="AO63" s="1020"/>
      <c r="AP63" s="1016">
        <v>5380</v>
      </c>
      <c r="AQ63" s="1016"/>
      <c r="AR63" s="1016"/>
      <c r="AS63" s="1016"/>
      <c r="AT63" s="1016"/>
      <c r="AU63" s="1016">
        <v>3890</v>
      </c>
      <c r="AV63" s="1016"/>
      <c r="AW63" s="1016"/>
      <c r="AX63" s="1016"/>
      <c r="AY63" s="1016"/>
      <c r="AZ63" s="1076"/>
      <c r="BA63" s="1076"/>
      <c r="BB63" s="1076"/>
      <c r="BC63" s="1076"/>
      <c r="BD63" s="1076"/>
      <c r="BE63" s="1017"/>
      <c r="BF63" s="1017"/>
      <c r="BG63" s="1017"/>
      <c r="BH63" s="1017"/>
      <c r="BI63" s="1018"/>
      <c r="BJ63" s="1077" t="s">
        <v>410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412</v>
      </c>
      <c r="B66" s="1053"/>
      <c r="C66" s="1053"/>
      <c r="D66" s="1053"/>
      <c r="E66" s="1053"/>
      <c r="F66" s="1053"/>
      <c r="G66" s="1053"/>
      <c r="H66" s="1053"/>
      <c r="I66" s="1053"/>
      <c r="J66" s="1053"/>
      <c r="K66" s="1053"/>
      <c r="L66" s="1053"/>
      <c r="M66" s="1053"/>
      <c r="N66" s="1053"/>
      <c r="O66" s="1053"/>
      <c r="P66" s="1054"/>
      <c r="Q66" s="1058" t="s">
        <v>392</v>
      </c>
      <c r="R66" s="1059"/>
      <c r="S66" s="1059"/>
      <c r="T66" s="1059"/>
      <c r="U66" s="1060"/>
      <c r="V66" s="1058" t="s">
        <v>393</v>
      </c>
      <c r="W66" s="1059"/>
      <c r="X66" s="1059"/>
      <c r="Y66" s="1059"/>
      <c r="Z66" s="1060"/>
      <c r="AA66" s="1058" t="s">
        <v>413</v>
      </c>
      <c r="AB66" s="1059"/>
      <c r="AC66" s="1059"/>
      <c r="AD66" s="1059"/>
      <c r="AE66" s="1060"/>
      <c r="AF66" s="1064" t="s">
        <v>414</v>
      </c>
      <c r="AG66" s="1065"/>
      <c r="AH66" s="1065"/>
      <c r="AI66" s="1065"/>
      <c r="AJ66" s="1066"/>
      <c r="AK66" s="1058" t="s">
        <v>415</v>
      </c>
      <c r="AL66" s="1053"/>
      <c r="AM66" s="1053"/>
      <c r="AN66" s="1053"/>
      <c r="AO66" s="1054"/>
      <c r="AP66" s="1058" t="s">
        <v>397</v>
      </c>
      <c r="AQ66" s="1059"/>
      <c r="AR66" s="1059"/>
      <c r="AS66" s="1059"/>
      <c r="AT66" s="1060"/>
      <c r="AU66" s="1058" t="s">
        <v>416</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587</v>
      </c>
      <c r="C68" s="1043"/>
      <c r="D68" s="1043"/>
      <c r="E68" s="1043"/>
      <c r="F68" s="1043"/>
      <c r="G68" s="1043"/>
      <c r="H68" s="1043"/>
      <c r="I68" s="1043"/>
      <c r="J68" s="1043"/>
      <c r="K68" s="1043"/>
      <c r="L68" s="1043"/>
      <c r="M68" s="1043"/>
      <c r="N68" s="1043"/>
      <c r="O68" s="1043"/>
      <c r="P68" s="1044"/>
      <c r="Q68" s="1045">
        <v>10926</v>
      </c>
      <c r="R68" s="1039"/>
      <c r="S68" s="1039"/>
      <c r="T68" s="1039"/>
      <c r="U68" s="1039"/>
      <c r="V68" s="1039">
        <v>10420</v>
      </c>
      <c r="W68" s="1039"/>
      <c r="X68" s="1039"/>
      <c r="Y68" s="1039"/>
      <c r="Z68" s="1039"/>
      <c r="AA68" s="1039">
        <v>506</v>
      </c>
      <c r="AB68" s="1039"/>
      <c r="AC68" s="1039"/>
      <c r="AD68" s="1039"/>
      <c r="AE68" s="1039"/>
      <c r="AF68" s="1039">
        <v>506</v>
      </c>
      <c r="AG68" s="1039"/>
      <c r="AH68" s="1039"/>
      <c r="AI68" s="1039"/>
      <c r="AJ68" s="1039"/>
      <c r="AK68" s="1039">
        <v>81</v>
      </c>
      <c r="AL68" s="1039"/>
      <c r="AM68" s="1039"/>
      <c r="AN68" s="1039"/>
      <c r="AO68" s="1039"/>
      <c r="AP68" s="1039" t="s">
        <v>581</v>
      </c>
      <c r="AQ68" s="1039"/>
      <c r="AR68" s="1039"/>
      <c r="AS68" s="1039"/>
      <c r="AT68" s="1039"/>
      <c r="AU68" s="1039" t="s">
        <v>594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588</v>
      </c>
      <c r="C69" s="1032"/>
      <c r="D69" s="1032"/>
      <c r="E69" s="1032"/>
      <c r="F69" s="1032"/>
      <c r="G69" s="1032"/>
      <c r="H69" s="1032"/>
      <c r="I69" s="1032"/>
      <c r="J69" s="1032"/>
      <c r="K69" s="1032"/>
      <c r="L69" s="1032"/>
      <c r="M69" s="1032"/>
      <c r="N69" s="1032"/>
      <c r="O69" s="1032"/>
      <c r="P69" s="1033"/>
      <c r="Q69" s="1034">
        <v>100</v>
      </c>
      <c r="R69" s="1028"/>
      <c r="S69" s="1028"/>
      <c r="T69" s="1028"/>
      <c r="U69" s="1028"/>
      <c r="V69" s="1028">
        <v>93</v>
      </c>
      <c r="W69" s="1028"/>
      <c r="X69" s="1028"/>
      <c r="Y69" s="1028"/>
      <c r="Z69" s="1028"/>
      <c r="AA69" s="1028">
        <v>7</v>
      </c>
      <c r="AB69" s="1028"/>
      <c r="AC69" s="1028"/>
      <c r="AD69" s="1028"/>
      <c r="AE69" s="1028"/>
      <c r="AF69" s="1028">
        <v>7</v>
      </c>
      <c r="AG69" s="1028"/>
      <c r="AH69" s="1028"/>
      <c r="AI69" s="1028"/>
      <c r="AJ69" s="1028"/>
      <c r="AK69" s="1028">
        <v>10</v>
      </c>
      <c r="AL69" s="1028"/>
      <c r="AM69" s="1028"/>
      <c r="AN69" s="1028"/>
      <c r="AO69" s="1028"/>
      <c r="AP69" s="1028" t="s">
        <v>581</v>
      </c>
      <c r="AQ69" s="1028"/>
      <c r="AR69" s="1028"/>
      <c r="AS69" s="1028"/>
      <c r="AT69" s="1028"/>
      <c r="AU69" s="1028" t="s">
        <v>581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589</v>
      </c>
      <c r="C70" s="1032"/>
      <c r="D70" s="1032"/>
      <c r="E70" s="1032"/>
      <c r="F70" s="1032"/>
      <c r="G70" s="1032"/>
      <c r="H70" s="1032"/>
      <c r="I70" s="1032"/>
      <c r="J70" s="1032"/>
      <c r="K70" s="1032"/>
      <c r="L70" s="1032"/>
      <c r="M70" s="1032"/>
      <c r="N70" s="1032"/>
      <c r="O70" s="1032"/>
      <c r="P70" s="1033"/>
      <c r="Q70" s="1034">
        <v>548</v>
      </c>
      <c r="R70" s="1028"/>
      <c r="S70" s="1028"/>
      <c r="T70" s="1028"/>
      <c r="U70" s="1028"/>
      <c r="V70" s="1028">
        <v>520</v>
      </c>
      <c r="W70" s="1028"/>
      <c r="X70" s="1028"/>
      <c r="Y70" s="1028"/>
      <c r="Z70" s="1028"/>
      <c r="AA70" s="1028">
        <v>28</v>
      </c>
      <c r="AB70" s="1028"/>
      <c r="AC70" s="1028"/>
      <c r="AD70" s="1028"/>
      <c r="AE70" s="1028"/>
      <c r="AF70" s="1028">
        <v>28</v>
      </c>
      <c r="AG70" s="1028"/>
      <c r="AH70" s="1028"/>
      <c r="AI70" s="1028"/>
      <c r="AJ70" s="1028"/>
      <c r="AK70" s="1028" t="s">
        <v>595</v>
      </c>
      <c r="AL70" s="1028"/>
      <c r="AM70" s="1028"/>
      <c r="AN70" s="1028"/>
      <c r="AO70" s="1028"/>
      <c r="AP70" s="1028" t="s">
        <v>581</v>
      </c>
      <c r="AQ70" s="1028"/>
      <c r="AR70" s="1028"/>
      <c r="AS70" s="1028"/>
      <c r="AT70" s="1028"/>
      <c r="AU70" s="1028" t="s">
        <v>581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590</v>
      </c>
      <c r="C71" s="1032"/>
      <c r="D71" s="1032"/>
      <c r="E71" s="1032"/>
      <c r="F71" s="1032"/>
      <c r="G71" s="1032"/>
      <c r="H71" s="1032"/>
      <c r="I71" s="1032"/>
      <c r="J71" s="1032"/>
      <c r="K71" s="1032"/>
      <c r="L71" s="1032"/>
      <c r="M71" s="1032"/>
      <c r="N71" s="1032"/>
      <c r="O71" s="1032"/>
      <c r="P71" s="1033"/>
      <c r="Q71" s="1034">
        <v>7092</v>
      </c>
      <c r="R71" s="1028"/>
      <c r="S71" s="1028"/>
      <c r="T71" s="1028"/>
      <c r="U71" s="1028"/>
      <c r="V71" s="1028">
        <v>7029</v>
      </c>
      <c r="W71" s="1028"/>
      <c r="X71" s="1028"/>
      <c r="Y71" s="1028"/>
      <c r="Z71" s="1028"/>
      <c r="AA71" s="1028">
        <v>63</v>
      </c>
      <c r="AB71" s="1028"/>
      <c r="AC71" s="1028"/>
      <c r="AD71" s="1028"/>
      <c r="AE71" s="1028"/>
      <c r="AF71" s="1028">
        <v>63</v>
      </c>
      <c r="AG71" s="1028"/>
      <c r="AH71" s="1028"/>
      <c r="AI71" s="1028"/>
      <c r="AJ71" s="1028"/>
      <c r="AK71" s="1028" t="s">
        <v>581</v>
      </c>
      <c r="AL71" s="1028"/>
      <c r="AM71" s="1028"/>
      <c r="AN71" s="1028"/>
      <c r="AO71" s="1028"/>
      <c r="AP71" s="1028" t="s">
        <v>581</v>
      </c>
      <c r="AQ71" s="1028"/>
      <c r="AR71" s="1028"/>
      <c r="AS71" s="1028"/>
      <c r="AT71" s="1028"/>
      <c r="AU71" s="1028" t="s">
        <v>581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t="s">
        <v>591</v>
      </c>
      <c r="C72" s="1032"/>
      <c r="D72" s="1032"/>
      <c r="E72" s="1032"/>
      <c r="F72" s="1032"/>
      <c r="G72" s="1032"/>
      <c r="H72" s="1032"/>
      <c r="I72" s="1032"/>
      <c r="J72" s="1032"/>
      <c r="K72" s="1032"/>
      <c r="L72" s="1032"/>
      <c r="M72" s="1032"/>
      <c r="N72" s="1032"/>
      <c r="O72" s="1032"/>
      <c r="P72" s="1033"/>
      <c r="Q72" s="1034">
        <v>7170</v>
      </c>
      <c r="R72" s="1028"/>
      <c r="S72" s="1028"/>
      <c r="T72" s="1028"/>
      <c r="U72" s="1028"/>
      <c r="V72" s="1028">
        <v>7114</v>
      </c>
      <c r="W72" s="1028"/>
      <c r="X72" s="1028"/>
      <c r="Y72" s="1028"/>
      <c r="Z72" s="1028"/>
      <c r="AA72" s="1028">
        <v>56</v>
      </c>
      <c r="AB72" s="1028"/>
      <c r="AC72" s="1028"/>
      <c r="AD72" s="1028"/>
      <c r="AE72" s="1028"/>
      <c r="AF72" s="1028">
        <v>56</v>
      </c>
      <c r="AG72" s="1028"/>
      <c r="AH72" s="1028"/>
      <c r="AI72" s="1028"/>
      <c r="AJ72" s="1028"/>
      <c r="AK72" s="1028"/>
      <c r="AL72" s="1028"/>
      <c r="AM72" s="1028"/>
      <c r="AN72" s="1028"/>
      <c r="AO72" s="1028"/>
      <c r="AP72" s="1028">
        <v>3697</v>
      </c>
      <c r="AQ72" s="1028"/>
      <c r="AR72" s="1028"/>
      <c r="AS72" s="1028"/>
      <c r="AT72" s="1028"/>
      <c r="AU72" s="1028">
        <v>293</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t="s">
        <v>592</v>
      </c>
      <c r="C73" s="1032"/>
      <c r="D73" s="1032"/>
      <c r="E73" s="1032"/>
      <c r="F73" s="1032"/>
      <c r="G73" s="1032"/>
      <c r="H73" s="1032"/>
      <c r="I73" s="1032"/>
      <c r="J73" s="1032"/>
      <c r="K73" s="1032"/>
      <c r="L73" s="1032"/>
      <c r="M73" s="1032"/>
      <c r="N73" s="1032"/>
      <c r="O73" s="1032"/>
      <c r="P73" s="1033"/>
      <c r="Q73" s="1034">
        <v>196</v>
      </c>
      <c r="R73" s="1028"/>
      <c r="S73" s="1028"/>
      <c r="T73" s="1028"/>
      <c r="U73" s="1028"/>
      <c r="V73" s="1028">
        <v>190</v>
      </c>
      <c r="W73" s="1028"/>
      <c r="X73" s="1028"/>
      <c r="Y73" s="1028"/>
      <c r="Z73" s="1028"/>
      <c r="AA73" s="1028">
        <v>6</v>
      </c>
      <c r="AB73" s="1028"/>
      <c r="AC73" s="1028"/>
      <c r="AD73" s="1028"/>
      <c r="AE73" s="1028"/>
      <c r="AF73" s="1028">
        <v>6</v>
      </c>
      <c r="AG73" s="1028"/>
      <c r="AH73" s="1028"/>
      <c r="AI73" s="1028"/>
      <c r="AJ73" s="1028"/>
      <c r="AK73" s="1028" t="s">
        <v>581</v>
      </c>
      <c r="AL73" s="1028"/>
      <c r="AM73" s="1028"/>
      <c r="AN73" s="1028"/>
      <c r="AO73" s="1028"/>
      <c r="AP73" s="1028" t="s">
        <v>581</v>
      </c>
      <c r="AQ73" s="1028"/>
      <c r="AR73" s="1028"/>
      <c r="AS73" s="1028"/>
      <c r="AT73" s="1028"/>
      <c r="AU73" s="1028" t="s">
        <v>581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t="s">
        <v>593</v>
      </c>
      <c r="C74" s="1032"/>
      <c r="D74" s="1032"/>
      <c r="E74" s="1032"/>
      <c r="F74" s="1032"/>
      <c r="G74" s="1032"/>
      <c r="H74" s="1032"/>
      <c r="I74" s="1032"/>
      <c r="J74" s="1032"/>
      <c r="K74" s="1032"/>
      <c r="L74" s="1032"/>
      <c r="M74" s="1032"/>
      <c r="N74" s="1032"/>
      <c r="O74" s="1032"/>
      <c r="P74" s="1033"/>
      <c r="Q74" s="1034">
        <v>161929</v>
      </c>
      <c r="R74" s="1028"/>
      <c r="S74" s="1028"/>
      <c r="T74" s="1028"/>
      <c r="U74" s="1028"/>
      <c r="V74" s="1028">
        <v>159313</v>
      </c>
      <c r="W74" s="1028"/>
      <c r="X74" s="1028"/>
      <c r="Y74" s="1028"/>
      <c r="Z74" s="1028"/>
      <c r="AA74" s="1028">
        <v>2616</v>
      </c>
      <c r="AB74" s="1028"/>
      <c r="AC74" s="1028"/>
      <c r="AD74" s="1028"/>
      <c r="AE74" s="1028"/>
      <c r="AF74" s="1028">
        <v>2616</v>
      </c>
      <c r="AG74" s="1028"/>
      <c r="AH74" s="1028"/>
      <c r="AI74" s="1028"/>
      <c r="AJ74" s="1028"/>
      <c r="AK74" s="1028" t="s">
        <v>581</v>
      </c>
      <c r="AL74" s="1028"/>
      <c r="AM74" s="1028"/>
      <c r="AN74" s="1028"/>
      <c r="AO74" s="1028"/>
      <c r="AP74" s="1028" t="s">
        <v>581</v>
      </c>
      <c r="AQ74" s="1028"/>
      <c r="AR74" s="1028"/>
      <c r="AS74" s="1028"/>
      <c r="AT74" s="1028"/>
      <c r="AU74" s="1028" t="s">
        <v>581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388</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f>SUM(AF68:AJ87)</f>
        <v>3282</v>
      </c>
      <c r="AG88" s="1016"/>
      <c r="AH88" s="1016"/>
      <c r="AI88" s="1016"/>
      <c r="AJ88" s="1016"/>
      <c r="AK88" s="1020"/>
      <c r="AL88" s="1020"/>
      <c r="AM88" s="1020"/>
      <c r="AN88" s="1020"/>
      <c r="AO88" s="1020"/>
      <c r="AP88" s="1016">
        <f>SUM(AP68:AT87)</f>
        <v>3697</v>
      </c>
      <c r="AQ88" s="1016"/>
      <c r="AR88" s="1016"/>
      <c r="AS88" s="1016"/>
      <c r="AT88" s="1016"/>
      <c r="AU88" s="1016">
        <f>SUM(AU68:AY87)</f>
        <v>293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f>SUM(CR7:CV88)</f>
        <v>311</v>
      </c>
      <c r="CS102" s="1008"/>
      <c r="CT102" s="1008"/>
      <c r="CU102" s="1008"/>
      <c r="CV102" s="1009"/>
      <c r="CW102" s="1007">
        <f t="shared" ref="CW102" si="0">SUM(CW7:DA88)</f>
        <v>22</v>
      </c>
      <c r="CX102" s="1008"/>
      <c r="CY102" s="1008"/>
      <c r="CZ102" s="1008"/>
      <c r="DA102" s="1009"/>
      <c r="DB102" s="1007">
        <f t="shared" ref="DB102" si="1">SUM(DB7:DF88)</f>
        <v>0</v>
      </c>
      <c r="DC102" s="1008"/>
      <c r="DD102" s="1008"/>
      <c r="DE102" s="1008"/>
      <c r="DF102" s="1009"/>
      <c r="DG102" s="1007">
        <f t="shared" ref="DG102" si="2">SUM(DG7:DK88)</f>
        <v>0</v>
      </c>
      <c r="DH102" s="1008"/>
      <c r="DI102" s="1008"/>
      <c r="DJ102" s="1008"/>
      <c r="DK102" s="1009"/>
      <c r="DL102" s="1007">
        <f t="shared" ref="DL102" si="3">SUM(DL7:DP88)</f>
        <v>409</v>
      </c>
      <c r="DM102" s="1008"/>
      <c r="DN102" s="1008"/>
      <c r="DO102" s="1008"/>
      <c r="DP102" s="1009"/>
      <c r="DQ102" s="1007">
        <f t="shared" ref="DQ102" si="4">SUM(DQ7:DU88)</f>
        <v>41</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304</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304</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304</v>
      </c>
      <c r="DR109" s="951"/>
      <c r="DS109" s="951"/>
      <c r="DT109" s="951"/>
      <c r="DU109" s="952"/>
      <c r="DV109" s="953" t="s">
        <v>428</v>
      </c>
      <c r="DW109" s="951"/>
      <c r="DX109" s="951"/>
      <c r="DY109" s="951"/>
      <c r="DZ109" s="982"/>
    </row>
    <row r="110" spans="1:131" s="248" customFormat="1" ht="26.25" customHeight="1" x14ac:dyDescent="0.2">
      <c r="A110" s="853" t="s">
        <v>430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590136</v>
      </c>
      <c r="AB110" s="944"/>
      <c r="AC110" s="944"/>
      <c r="AD110" s="944"/>
      <c r="AE110" s="945"/>
      <c r="AF110" s="946">
        <v>592695</v>
      </c>
      <c r="AG110" s="944"/>
      <c r="AH110" s="944"/>
      <c r="AI110" s="944"/>
      <c r="AJ110" s="945"/>
      <c r="AK110" s="946">
        <v>642845</v>
      </c>
      <c r="AL110" s="944"/>
      <c r="AM110" s="944"/>
      <c r="AN110" s="944"/>
      <c r="AO110" s="945"/>
      <c r="AP110" s="947">
        <v>19.3</v>
      </c>
      <c r="AQ110" s="948"/>
      <c r="AR110" s="948"/>
      <c r="AS110" s="948"/>
      <c r="AT110" s="949"/>
      <c r="AU110" s="983" t="s">
        <v>73</v>
      </c>
      <c r="AV110" s="984"/>
      <c r="AW110" s="984"/>
      <c r="AX110" s="984"/>
      <c r="AY110" s="984"/>
      <c r="AZ110" s="909" t="s">
        <v>431</v>
      </c>
      <c r="BA110" s="854"/>
      <c r="BB110" s="854"/>
      <c r="BC110" s="854"/>
      <c r="BD110" s="854"/>
      <c r="BE110" s="854"/>
      <c r="BF110" s="854"/>
      <c r="BG110" s="854"/>
      <c r="BH110" s="854"/>
      <c r="BI110" s="854"/>
      <c r="BJ110" s="854"/>
      <c r="BK110" s="854"/>
      <c r="BL110" s="854"/>
      <c r="BM110" s="854"/>
      <c r="BN110" s="854"/>
      <c r="BO110" s="854"/>
      <c r="BP110" s="855"/>
      <c r="BQ110" s="910">
        <v>7887059</v>
      </c>
      <c r="BR110" s="891"/>
      <c r="BS110" s="891"/>
      <c r="BT110" s="891"/>
      <c r="BU110" s="891"/>
      <c r="BV110" s="891">
        <v>7667883</v>
      </c>
      <c r="BW110" s="891"/>
      <c r="BX110" s="891"/>
      <c r="BY110" s="891"/>
      <c r="BZ110" s="891"/>
      <c r="CA110" s="891">
        <v>8652395</v>
      </c>
      <c r="CB110" s="891"/>
      <c r="CC110" s="891"/>
      <c r="CD110" s="891"/>
      <c r="CE110" s="891"/>
      <c r="CF110" s="915">
        <v>260</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434</v>
      </c>
      <c r="DH110" s="891"/>
      <c r="DI110" s="891"/>
      <c r="DJ110" s="891"/>
      <c r="DK110" s="891"/>
      <c r="DL110" s="891" t="s">
        <v>127</v>
      </c>
      <c r="DM110" s="891"/>
      <c r="DN110" s="891"/>
      <c r="DO110" s="891"/>
      <c r="DP110" s="891"/>
      <c r="DQ110" s="891" t="s">
        <v>435</v>
      </c>
      <c r="DR110" s="891"/>
      <c r="DS110" s="891"/>
      <c r="DT110" s="891"/>
      <c r="DU110" s="891"/>
      <c r="DV110" s="892" t="s">
        <v>127</v>
      </c>
      <c r="DW110" s="892"/>
      <c r="DX110" s="892"/>
      <c r="DY110" s="892"/>
      <c r="DZ110" s="893"/>
    </row>
    <row r="111" spans="1:131" s="248" customFormat="1" ht="26.25" customHeight="1" x14ac:dyDescent="0.2">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437</v>
      </c>
      <c r="AB111" s="972"/>
      <c r="AC111" s="972"/>
      <c r="AD111" s="972"/>
      <c r="AE111" s="973"/>
      <c r="AF111" s="974" t="s">
        <v>127</v>
      </c>
      <c r="AG111" s="972"/>
      <c r="AH111" s="972"/>
      <c r="AI111" s="972"/>
      <c r="AJ111" s="973"/>
      <c r="AK111" s="974" t="s">
        <v>127</v>
      </c>
      <c r="AL111" s="972"/>
      <c r="AM111" s="972"/>
      <c r="AN111" s="972"/>
      <c r="AO111" s="973"/>
      <c r="AP111" s="975" t="s">
        <v>127</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v>28525</v>
      </c>
      <c r="BR111" s="863"/>
      <c r="BS111" s="863"/>
      <c r="BT111" s="863"/>
      <c r="BU111" s="863"/>
      <c r="BV111" s="863">
        <v>23737</v>
      </c>
      <c r="BW111" s="863"/>
      <c r="BX111" s="863"/>
      <c r="BY111" s="863"/>
      <c r="BZ111" s="863"/>
      <c r="CA111" s="863">
        <v>19163</v>
      </c>
      <c r="CB111" s="863"/>
      <c r="CC111" s="863"/>
      <c r="CD111" s="863"/>
      <c r="CE111" s="863"/>
      <c r="CF111" s="924">
        <v>0.6</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440</v>
      </c>
      <c r="DH111" s="863"/>
      <c r="DI111" s="863"/>
      <c r="DJ111" s="863"/>
      <c r="DK111" s="863"/>
      <c r="DL111" s="863" t="s">
        <v>441</v>
      </c>
      <c r="DM111" s="863"/>
      <c r="DN111" s="863"/>
      <c r="DO111" s="863"/>
      <c r="DP111" s="863"/>
      <c r="DQ111" s="863" t="s">
        <v>127</v>
      </c>
      <c r="DR111" s="863"/>
      <c r="DS111" s="863"/>
      <c r="DT111" s="863"/>
      <c r="DU111" s="863"/>
      <c r="DV111" s="840" t="s">
        <v>441</v>
      </c>
      <c r="DW111" s="840"/>
      <c r="DX111" s="840"/>
      <c r="DY111" s="840"/>
      <c r="DZ111" s="841"/>
    </row>
    <row r="112" spans="1:131" s="248" customFormat="1" ht="26.25" customHeight="1" x14ac:dyDescent="0.2">
      <c r="A112" s="965" t="s">
        <v>442</v>
      </c>
      <c r="B112" s="966"/>
      <c r="C112" s="796" t="s">
        <v>443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127</v>
      </c>
      <c r="AB112" s="826"/>
      <c r="AC112" s="826"/>
      <c r="AD112" s="826"/>
      <c r="AE112" s="827"/>
      <c r="AF112" s="828" t="s">
        <v>441</v>
      </c>
      <c r="AG112" s="826"/>
      <c r="AH112" s="826"/>
      <c r="AI112" s="826"/>
      <c r="AJ112" s="827"/>
      <c r="AK112" s="828" t="s">
        <v>444</v>
      </c>
      <c r="AL112" s="826"/>
      <c r="AM112" s="826"/>
      <c r="AN112" s="826"/>
      <c r="AO112" s="827"/>
      <c r="AP112" s="873" t="s">
        <v>445</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4660862</v>
      </c>
      <c r="BR112" s="863"/>
      <c r="BS112" s="863"/>
      <c r="BT112" s="863"/>
      <c r="BU112" s="863"/>
      <c r="BV112" s="863">
        <v>4228067</v>
      </c>
      <c r="BW112" s="863"/>
      <c r="BX112" s="863"/>
      <c r="BY112" s="863"/>
      <c r="BZ112" s="863"/>
      <c r="CA112" s="863">
        <v>3889512</v>
      </c>
      <c r="CB112" s="863"/>
      <c r="CC112" s="863"/>
      <c r="CD112" s="863"/>
      <c r="CE112" s="863"/>
      <c r="CF112" s="924">
        <v>116.9</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440</v>
      </c>
      <c r="DH112" s="863"/>
      <c r="DI112" s="863"/>
      <c r="DJ112" s="863"/>
      <c r="DK112" s="863"/>
      <c r="DL112" s="863" t="s">
        <v>444</v>
      </c>
      <c r="DM112" s="863"/>
      <c r="DN112" s="863"/>
      <c r="DO112" s="863"/>
      <c r="DP112" s="863"/>
      <c r="DQ112" s="863" t="s">
        <v>127</v>
      </c>
      <c r="DR112" s="863"/>
      <c r="DS112" s="863"/>
      <c r="DT112" s="863"/>
      <c r="DU112" s="863"/>
      <c r="DV112" s="840" t="s">
        <v>437</v>
      </c>
      <c r="DW112" s="840"/>
      <c r="DX112" s="840"/>
      <c r="DY112" s="840"/>
      <c r="DZ112" s="841"/>
    </row>
    <row r="113" spans="1:130" s="248" customFormat="1" ht="26.25" customHeight="1" x14ac:dyDescent="0.2">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172039</v>
      </c>
      <c r="AB113" s="972"/>
      <c r="AC113" s="972"/>
      <c r="AD113" s="972"/>
      <c r="AE113" s="973"/>
      <c r="AF113" s="974">
        <v>210764</v>
      </c>
      <c r="AG113" s="972"/>
      <c r="AH113" s="972"/>
      <c r="AI113" s="972"/>
      <c r="AJ113" s="973"/>
      <c r="AK113" s="974">
        <v>217754</v>
      </c>
      <c r="AL113" s="972"/>
      <c r="AM113" s="972"/>
      <c r="AN113" s="972"/>
      <c r="AO113" s="973"/>
      <c r="AP113" s="975">
        <v>6.5</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405079</v>
      </c>
      <c r="BR113" s="863"/>
      <c r="BS113" s="863"/>
      <c r="BT113" s="863"/>
      <c r="BU113" s="863"/>
      <c r="BV113" s="863">
        <v>351067</v>
      </c>
      <c r="BW113" s="863"/>
      <c r="BX113" s="863"/>
      <c r="BY113" s="863"/>
      <c r="BZ113" s="863"/>
      <c r="CA113" s="863">
        <v>293057</v>
      </c>
      <c r="CB113" s="863"/>
      <c r="CC113" s="863"/>
      <c r="CD113" s="863"/>
      <c r="CE113" s="863"/>
      <c r="CF113" s="924">
        <v>8.8000000000000007</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437</v>
      </c>
      <c r="DH113" s="826"/>
      <c r="DI113" s="826"/>
      <c r="DJ113" s="826"/>
      <c r="DK113" s="827"/>
      <c r="DL113" s="828" t="s">
        <v>127</v>
      </c>
      <c r="DM113" s="826"/>
      <c r="DN113" s="826"/>
      <c r="DO113" s="826"/>
      <c r="DP113" s="827"/>
      <c r="DQ113" s="828" t="s">
        <v>127</v>
      </c>
      <c r="DR113" s="826"/>
      <c r="DS113" s="826"/>
      <c r="DT113" s="826"/>
      <c r="DU113" s="827"/>
      <c r="DV113" s="873" t="s">
        <v>127</v>
      </c>
      <c r="DW113" s="874"/>
      <c r="DX113" s="874"/>
      <c r="DY113" s="874"/>
      <c r="DZ113" s="875"/>
    </row>
    <row r="114" spans="1:130" s="248" customFormat="1" ht="26.25" customHeight="1" x14ac:dyDescent="0.2">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57807</v>
      </c>
      <c r="AB114" s="826"/>
      <c r="AC114" s="826"/>
      <c r="AD114" s="826"/>
      <c r="AE114" s="827"/>
      <c r="AF114" s="828">
        <v>60572</v>
      </c>
      <c r="AG114" s="826"/>
      <c r="AH114" s="826"/>
      <c r="AI114" s="826"/>
      <c r="AJ114" s="827"/>
      <c r="AK114" s="828">
        <v>60233</v>
      </c>
      <c r="AL114" s="826"/>
      <c r="AM114" s="826"/>
      <c r="AN114" s="826"/>
      <c r="AO114" s="827"/>
      <c r="AP114" s="873">
        <v>1.8</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583473</v>
      </c>
      <c r="BR114" s="863"/>
      <c r="BS114" s="863"/>
      <c r="BT114" s="863"/>
      <c r="BU114" s="863"/>
      <c r="BV114" s="863">
        <v>562627</v>
      </c>
      <c r="BW114" s="863"/>
      <c r="BX114" s="863"/>
      <c r="BY114" s="863"/>
      <c r="BZ114" s="863"/>
      <c r="CA114" s="863">
        <v>611950</v>
      </c>
      <c r="CB114" s="863"/>
      <c r="CC114" s="863"/>
      <c r="CD114" s="863"/>
      <c r="CE114" s="863"/>
      <c r="CF114" s="924">
        <v>18.399999999999999</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127</v>
      </c>
      <c r="DM114" s="826"/>
      <c r="DN114" s="826"/>
      <c r="DO114" s="826"/>
      <c r="DP114" s="827"/>
      <c r="DQ114" s="828" t="s">
        <v>127</v>
      </c>
      <c r="DR114" s="826"/>
      <c r="DS114" s="826"/>
      <c r="DT114" s="826"/>
      <c r="DU114" s="827"/>
      <c r="DV114" s="873" t="s">
        <v>127</v>
      </c>
      <c r="DW114" s="874"/>
      <c r="DX114" s="874"/>
      <c r="DY114" s="874"/>
      <c r="DZ114" s="875"/>
    </row>
    <row r="115" spans="1:130" s="248" customFormat="1" ht="26.25" customHeight="1" x14ac:dyDescent="0.2">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8940</v>
      </c>
      <c r="AB115" s="972"/>
      <c r="AC115" s="972"/>
      <c r="AD115" s="972"/>
      <c r="AE115" s="973"/>
      <c r="AF115" s="974">
        <v>8459</v>
      </c>
      <c r="AG115" s="972"/>
      <c r="AH115" s="972"/>
      <c r="AI115" s="972"/>
      <c r="AJ115" s="973"/>
      <c r="AK115" s="974">
        <v>7205</v>
      </c>
      <c r="AL115" s="972"/>
      <c r="AM115" s="972"/>
      <c r="AN115" s="972"/>
      <c r="AO115" s="973"/>
      <c r="AP115" s="975">
        <v>0.2</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v>36625</v>
      </c>
      <c r="BR115" s="863"/>
      <c r="BS115" s="863"/>
      <c r="BT115" s="863"/>
      <c r="BU115" s="863"/>
      <c r="BV115" s="863">
        <v>34125</v>
      </c>
      <c r="BW115" s="863"/>
      <c r="BX115" s="863"/>
      <c r="BY115" s="863"/>
      <c r="BZ115" s="863"/>
      <c r="CA115" s="863">
        <v>40875</v>
      </c>
      <c r="CB115" s="863"/>
      <c r="CC115" s="863"/>
      <c r="CD115" s="863"/>
      <c r="CE115" s="863"/>
      <c r="CF115" s="924">
        <v>1.2</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127</v>
      </c>
      <c r="DH115" s="826"/>
      <c r="DI115" s="826"/>
      <c r="DJ115" s="826"/>
      <c r="DK115" s="827"/>
      <c r="DL115" s="828" t="s">
        <v>127</v>
      </c>
      <c r="DM115" s="826"/>
      <c r="DN115" s="826"/>
      <c r="DO115" s="826"/>
      <c r="DP115" s="827"/>
      <c r="DQ115" s="828" t="s">
        <v>444</v>
      </c>
      <c r="DR115" s="826"/>
      <c r="DS115" s="826"/>
      <c r="DT115" s="826"/>
      <c r="DU115" s="827"/>
      <c r="DV115" s="873" t="s">
        <v>127</v>
      </c>
      <c r="DW115" s="874"/>
      <c r="DX115" s="874"/>
      <c r="DY115" s="874"/>
      <c r="DZ115" s="875"/>
    </row>
    <row r="116" spans="1:130" s="248" customFormat="1" ht="26.25" customHeight="1" x14ac:dyDescent="0.2">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127</v>
      </c>
      <c r="AB116" s="826"/>
      <c r="AC116" s="826"/>
      <c r="AD116" s="826"/>
      <c r="AE116" s="827"/>
      <c r="AF116" s="828" t="s">
        <v>437</v>
      </c>
      <c r="AG116" s="826"/>
      <c r="AH116" s="826"/>
      <c r="AI116" s="826"/>
      <c r="AJ116" s="827"/>
      <c r="AK116" s="828" t="s">
        <v>127</v>
      </c>
      <c r="AL116" s="826"/>
      <c r="AM116" s="826"/>
      <c r="AN116" s="826"/>
      <c r="AO116" s="827"/>
      <c r="AP116" s="873" t="s">
        <v>127</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435</v>
      </c>
      <c r="BR116" s="863"/>
      <c r="BS116" s="863"/>
      <c r="BT116" s="863"/>
      <c r="BU116" s="863"/>
      <c r="BV116" s="863" t="s">
        <v>444</v>
      </c>
      <c r="BW116" s="863"/>
      <c r="BX116" s="863"/>
      <c r="BY116" s="863"/>
      <c r="BZ116" s="863"/>
      <c r="CA116" s="863" t="s">
        <v>127</v>
      </c>
      <c r="CB116" s="863"/>
      <c r="CC116" s="863"/>
      <c r="CD116" s="863"/>
      <c r="CE116" s="863"/>
      <c r="CF116" s="924" t="s">
        <v>445</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435</v>
      </c>
      <c r="DH116" s="826"/>
      <c r="DI116" s="826"/>
      <c r="DJ116" s="826"/>
      <c r="DK116" s="827"/>
      <c r="DL116" s="828" t="s">
        <v>127</v>
      </c>
      <c r="DM116" s="826"/>
      <c r="DN116" s="826"/>
      <c r="DO116" s="826"/>
      <c r="DP116" s="827"/>
      <c r="DQ116" s="828" t="s">
        <v>127</v>
      </c>
      <c r="DR116" s="826"/>
      <c r="DS116" s="826"/>
      <c r="DT116" s="826"/>
      <c r="DU116" s="827"/>
      <c r="DV116" s="873" t="s">
        <v>437</v>
      </c>
      <c r="DW116" s="874"/>
      <c r="DX116" s="874"/>
      <c r="DY116" s="874"/>
      <c r="DZ116" s="875"/>
    </row>
    <row r="117" spans="1:130" s="248" customFormat="1" ht="26.25" customHeight="1" x14ac:dyDescent="0.2">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828922</v>
      </c>
      <c r="AB117" s="958"/>
      <c r="AC117" s="958"/>
      <c r="AD117" s="958"/>
      <c r="AE117" s="959"/>
      <c r="AF117" s="960">
        <v>872490</v>
      </c>
      <c r="AG117" s="958"/>
      <c r="AH117" s="958"/>
      <c r="AI117" s="958"/>
      <c r="AJ117" s="959"/>
      <c r="AK117" s="960">
        <v>928037</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127</v>
      </c>
      <c r="BR117" s="863"/>
      <c r="BS117" s="863"/>
      <c r="BT117" s="863"/>
      <c r="BU117" s="863"/>
      <c r="BV117" s="863" t="s">
        <v>462</v>
      </c>
      <c r="BW117" s="863"/>
      <c r="BX117" s="863"/>
      <c r="BY117" s="863"/>
      <c r="BZ117" s="863"/>
      <c r="CA117" s="863" t="s">
        <v>444</v>
      </c>
      <c r="CB117" s="863"/>
      <c r="CC117" s="863"/>
      <c r="CD117" s="863"/>
      <c r="CE117" s="863"/>
      <c r="CF117" s="924" t="s">
        <v>440</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462</v>
      </c>
      <c r="DH117" s="826"/>
      <c r="DI117" s="826"/>
      <c r="DJ117" s="826"/>
      <c r="DK117" s="827"/>
      <c r="DL117" s="828" t="s">
        <v>435</v>
      </c>
      <c r="DM117" s="826"/>
      <c r="DN117" s="826"/>
      <c r="DO117" s="826"/>
      <c r="DP117" s="827"/>
      <c r="DQ117" s="828" t="s">
        <v>437</v>
      </c>
      <c r="DR117" s="826"/>
      <c r="DS117" s="826"/>
      <c r="DT117" s="826"/>
      <c r="DU117" s="827"/>
      <c r="DV117" s="873" t="s">
        <v>127</v>
      </c>
      <c r="DW117" s="874"/>
      <c r="DX117" s="874"/>
      <c r="DY117" s="874"/>
      <c r="DZ117" s="875"/>
    </row>
    <row r="118" spans="1:130" s="248" customFormat="1" ht="26.25" customHeight="1" x14ac:dyDescent="0.2">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304</v>
      </c>
      <c r="AL118" s="951"/>
      <c r="AM118" s="951"/>
      <c r="AN118" s="951"/>
      <c r="AO118" s="952"/>
      <c r="AP118" s="954" t="s">
        <v>428</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127</v>
      </c>
      <c r="BR118" s="894"/>
      <c r="BS118" s="894"/>
      <c r="BT118" s="894"/>
      <c r="BU118" s="894"/>
      <c r="BV118" s="894" t="s">
        <v>444</v>
      </c>
      <c r="BW118" s="894"/>
      <c r="BX118" s="894"/>
      <c r="BY118" s="894"/>
      <c r="BZ118" s="894"/>
      <c r="CA118" s="894" t="s">
        <v>440</v>
      </c>
      <c r="CB118" s="894"/>
      <c r="CC118" s="894"/>
      <c r="CD118" s="894"/>
      <c r="CE118" s="894"/>
      <c r="CF118" s="924" t="s">
        <v>127</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127</v>
      </c>
      <c r="DH118" s="826"/>
      <c r="DI118" s="826"/>
      <c r="DJ118" s="826"/>
      <c r="DK118" s="827"/>
      <c r="DL118" s="828" t="s">
        <v>127</v>
      </c>
      <c r="DM118" s="826"/>
      <c r="DN118" s="826"/>
      <c r="DO118" s="826"/>
      <c r="DP118" s="827"/>
      <c r="DQ118" s="828" t="s">
        <v>127</v>
      </c>
      <c r="DR118" s="826"/>
      <c r="DS118" s="826"/>
      <c r="DT118" s="826"/>
      <c r="DU118" s="827"/>
      <c r="DV118" s="873" t="s">
        <v>127</v>
      </c>
      <c r="DW118" s="874"/>
      <c r="DX118" s="874"/>
      <c r="DY118" s="874"/>
      <c r="DZ118" s="875"/>
    </row>
    <row r="119" spans="1:130" s="248" customFormat="1" ht="26.25" customHeight="1" x14ac:dyDescent="0.2">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127</v>
      </c>
      <c r="AB119" s="944"/>
      <c r="AC119" s="944"/>
      <c r="AD119" s="944"/>
      <c r="AE119" s="945"/>
      <c r="AF119" s="946" t="s">
        <v>127</v>
      </c>
      <c r="AG119" s="944"/>
      <c r="AH119" s="944"/>
      <c r="AI119" s="944"/>
      <c r="AJ119" s="945"/>
      <c r="AK119" s="946" t="s">
        <v>444</v>
      </c>
      <c r="AL119" s="944"/>
      <c r="AM119" s="944"/>
      <c r="AN119" s="944"/>
      <c r="AO119" s="945"/>
      <c r="AP119" s="947" t="s">
        <v>127</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466</v>
      </c>
      <c r="BP119" s="927"/>
      <c r="BQ119" s="931">
        <v>13601623</v>
      </c>
      <c r="BR119" s="894"/>
      <c r="BS119" s="894"/>
      <c r="BT119" s="894"/>
      <c r="BU119" s="894"/>
      <c r="BV119" s="894">
        <v>12867506</v>
      </c>
      <c r="BW119" s="894"/>
      <c r="BX119" s="894"/>
      <c r="BY119" s="894"/>
      <c r="BZ119" s="894"/>
      <c r="CA119" s="894">
        <v>13506952</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28525</v>
      </c>
      <c r="DH119" s="809"/>
      <c r="DI119" s="809"/>
      <c r="DJ119" s="809"/>
      <c r="DK119" s="810"/>
      <c r="DL119" s="811">
        <v>23737</v>
      </c>
      <c r="DM119" s="809"/>
      <c r="DN119" s="809"/>
      <c r="DO119" s="809"/>
      <c r="DP119" s="810"/>
      <c r="DQ119" s="811">
        <v>19163</v>
      </c>
      <c r="DR119" s="809"/>
      <c r="DS119" s="809"/>
      <c r="DT119" s="809"/>
      <c r="DU119" s="810"/>
      <c r="DV119" s="897">
        <v>0.6</v>
      </c>
      <c r="DW119" s="898"/>
      <c r="DX119" s="898"/>
      <c r="DY119" s="898"/>
      <c r="DZ119" s="899"/>
    </row>
    <row r="120" spans="1:130" s="248" customFormat="1" ht="26.25" customHeight="1" x14ac:dyDescent="0.2">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444</v>
      </c>
      <c r="AB120" s="826"/>
      <c r="AC120" s="826"/>
      <c r="AD120" s="826"/>
      <c r="AE120" s="827"/>
      <c r="AF120" s="828" t="s">
        <v>127</v>
      </c>
      <c r="AG120" s="826"/>
      <c r="AH120" s="826"/>
      <c r="AI120" s="826"/>
      <c r="AJ120" s="827"/>
      <c r="AK120" s="828" t="s">
        <v>127</v>
      </c>
      <c r="AL120" s="826"/>
      <c r="AM120" s="826"/>
      <c r="AN120" s="826"/>
      <c r="AO120" s="827"/>
      <c r="AP120" s="873" t="s">
        <v>127</v>
      </c>
      <c r="AQ120" s="874"/>
      <c r="AR120" s="874"/>
      <c r="AS120" s="874"/>
      <c r="AT120" s="875"/>
      <c r="AU120" s="932" t="s">
        <v>468</v>
      </c>
      <c r="AV120" s="933"/>
      <c r="AW120" s="933"/>
      <c r="AX120" s="933"/>
      <c r="AY120" s="934"/>
      <c r="AZ120" s="909" t="s">
        <v>469</v>
      </c>
      <c r="BA120" s="854"/>
      <c r="BB120" s="854"/>
      <c r="BC120" s="854"/>
      <c r="BD120" s="854"/>
      <c r="BE120" s="854"/>
      <c r="BF120" s="854"/>
      <c r="BG120" s="854"/>
      <c r="BH120" s="854"/>
      <c r="BI120" s="854"/>
      <c r="BJ120" s="854"/>
      <c r="BK120" s="854"/>
      <c r="BL120" s="854"/>
      <c r="BM120" s="854"/>
      <c r="BN120" s="854"/>
      <c r="BO120" s="854"/>
      <c r="BP120" s="855"/>
      <c r="BQ120" s="910">
        <v>5872699</v>
      </c>
      <c r="BR120" s="891"/>
      <c r="BS120" s="891"/>
      <c r="BT120" s="891"/>
      <c r="BU120" s="891"/>
      <c r="BV120" s="891">
        <v>5677865</v>
      </c>
      <c r="BW120" s="891"/>
      <c r="BX120" s="891"/>
      <c r="BY120" s="891"/>
      <c r="BZ120" s="891"/>
      <c r="CA120" s="891">
        <v>5798048</v>
      </c>
      <c r="CB120" s="891"/>
      <c r="CC120" s="891"/>
      <c r="CD120" s="891"/>
      <c r="CE120" s="891"/>
      <c r="CF120" s="915">
        <v>174.2</v>
      </c>
      <c r="CG120" s="916"/>
      <c r="CH120" s="916"/>
      <c r="CI120" s="916"/>
      <c r="CJ120" s="916"/>
      <c r="CK120" s="917" t="s">
        <v>470</v>
      </c>
      <c r="CL120" s="901"/>
      <c r="CM120" s="901"/>
      <c r="CN120" s="901"/>
      <c r="CO120" s="902"/>
      <c r="CP120" s="921" t="s">
        <v>402</v>
      </c>
      <c r="CQ120" s="922"/>
      <c r="CR120" s="922"/>
      <c r="CS120" s="922"/>
      <c r="CT120" s="922"/>
      <c r="CU120" s="922"/>
      <c r="CV120" s="922"/>
      <c r="CW120" s="922"/>
      <c r="CX120" s="922"/>
      <c r="CY120" s="922"/>
      <c r="CZ120" s="922"/>
      <c r="DA120" s="922"/>
      <c r="DB120" s="922"/>
      <c r="DC120" s="922"/>
      <c r="DD120" s="922"/>
      <c r="DE120" s="922"/>
      <c r="DF120" s="923"/>
      <c r="DG120" s="910">
        <v>2728604</v>
      </c>
      <c r="DH120" s="891"/>
      <c r="DI120" s="891"/>
      <c r="DJ120" s="891"/>
      <c r="DK120" s="891"/>
      <c r="DL120" s="891">
        <v>2392010</v>
      </c>
      <c r="DM120" s="891"/>
      <c r="DN120" s="891"/>
      <c r="DO120" s="891"/>
      <c r="DP120" s="891"/>
      <c r="DQ120" s="891">
        <v>2135815</v>
      </c>
      <c r="DR120" s="891"/>
      <c r="DS120" s="891"/>
      <c r="DT120" s="891"/>
      <c r="DU120" s="891"/>
      <c r="DV120" s="892">
        <v>64.2</v>
      </c>
      <c r="DW120" s="892"/>
      <c r="DX120" s="892"/>
      <c r="DY120" s="892"/>
      <c r="DZ120" s="893"/>
    </row>
    <row r="121" spans="1:130" s="248" customFormat="1" ht="26.25" customHeight="1" x14ac:dyDescent="0.2">
      <c r="A121" s="866"/>
      <c r="B121" s="867"/>
      <c r="C121" s="912" t="s">
        <v>471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437</v>
      </c>
      <c r="AB121" s="826"/>
      <c r="AC121" s="826"/>
      <c r="AD121" s="826"/>
      <c r="AE121" s="827"/>
      <c r="AF121" s="828" t="s">
        <v>437</v>
      </c>
      <c r="AG121" s="826"/>
      <c r="AH121" s="826"/>
      <c r="AI121" s="826"/>
      <c r="AJ121" s="827"/>
      <c r="AK121" s="828" t="s">
        <v>127</v>
      </c>
      <c r="AL121" s="826"/>
      <c r="AM121" s="826"/>
      <c r="AN121" s="826"/>
      <c r="AO121" s="827"/>
      <c r="AP121" s="873" t="s">
        <v>440</v>
      </c>
      <c r="AQ121" s="874"/>
      <c r="AR121" s="874"/>
      <c r="AS121" s="874"/>
      <c r="AT121" s="875"/>
      <c r="AU121" s="935"/>
      <c r="AV121" s="936"/>
      <c r="AW121" s="936"/>
      <c r="AX121" s="936"/>
      <c r="AY121" s="937"/>
      <c r="AZ121" s="861" t="s">
        <v>472</v>
      </c>
      <c r="BA121" s="796"/>
      <c r="BB121" s="796"/>
      <c r="BC121" s="796"/>
      <c r="BD121" s="796"/>
      <c r="BE121" s="796"/>
      <c r="BF121" s="796"/>
      <c r="BG121" s="796"/>
      <c r="BH121" s="796"/>
      <c r="BI121" s="796"/>
      <c r="BJ121" s="796"/>
      <c r="BK121" s="796"/>
      <c r="BL121" s="796"/>
      <c r="BM121" s="796"/>
      <c r="BN121" s="796"/>
      <c r="BO121" s="796"/>
      <c r="BP121" s="797"/>
      <c r="BQ121" s="862">
        <v>8000</v>
      </c>
      <c r="BR121" s="863"/>
      <c r="BS121" s="863"/>
      <c r="BT121" s="863"/>
      <c r="BU121" s="863"/>
      <c r="BV121" s="863" t="s">
        <v>127</v>
      </c>
      <c r="BW121" s="863"/>
      <c r="BX121" s="863"/>
      <c r="BY121" s="863"/>
      <c r="BZ121" s="863"/>
      <c r="CA121" s="863" t="s">
        <v>127</v>
      </c>
      <c r="CB121" s="863"/>
      <c r="CC121" s="863"/>
      <c r="CD121" s="863"/>
      <c r="CE121" s="863"/>
      <c r="CF121" s="924" t="s">
        <v>127</v>
      </c>
      <c r="CG121" s="925"/>
      <c r="CH121" s="925"/>
      <c r="CI121" s="925"/>
      <c r="CJ121" s="925"/>
      <c r="CK121" s="918"/>
      <c r="CL121" s="904"/>
      <c r="CM121" s="904"/>
      <c r="CN121" s="904"/>
      <c r="CO121" s="905"/>
      <c r="CP121" s="884" t="s">
        <v>473</v>
      </c>
      <c r="CQ121" s="885"/>
      <c r="CR121" s="885"/>
      <c r="CS121" s="885"/>
      <c r="CT121" s="885"/>
      <c r="CU121" s="885"/>
      <c r="CV121" s="885"/>
      <c r="CW121" s="885"/>
      <c r="CX121" s="885"/>
      <c r="CY121" s="885"/>
      <c r="CZ121" s="885"/>
      <c r="DA121" s="885"/>
      <c r="DB121" s="885"/>
      <c r="DC121" s="885"/>
      <c r="DD121" s="885"/>
      <c r="DE121" s="885"/>
      <c r="DF121" s="886"/>
      <c r="DG121" s="862">
        <v>1053554</v>
      </c>
      <c r="DH121" s="863"/>
      <c r="DI121" s="863"/>
      <c r="DJ121" s="863"/>
      <c r="DK121" s="863"/>
      <c r="DL121" s="863">
        <v>990736</v>
      </c>
      <c r="DM121" s="863"/>
      <c r="DN121" s="863"/>
      <c r="DO121" s="863"/>
      <c r="DP121" s="863"/>
      <c r="DQ121" s="863">
        <v>939016</v>
      </c>
      <c r="DR121" s="863"/>
      <c r="DS121" s="863"/>
      <c r="DT121" s="863"/>
      <c r="DU121" s="863"/>
      <c r="DV121" s="840">
        <v>28.2</v>
      </c>
      <c r="DW121" s="840"/>
      <c r="DX121" s="840"/>
      <c r="DY121" s="840"/>
      <c r="DZ121" s="841"/>
    </row>
    <row r="122" spans="1:130" s="248" customFormat="1" ht="26.25" customHeight="1" x14ac:dyDescent="0.2">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444</v>
      </c>
      <c r="AB122" s="826"/>
      <c r="AC122" s="826"/>
      <c r="AD122" s="826"/>
      <c r="AE122" s="827"/>
      <c r="AF122" s="828" t="s">
        <v>440</v>
      </c>
      <c r="AG122" s="826"/>
      <c r="AH122" s="826"/>
      <c r="AI122" s="826"/>
      <c r="AJ122" s="827"/>
      <c r="AK122" s="828" t="s">
        <v>127</v>
      </c>
      <c r="AL122" s="826"/>
      <c r="AM122" s="826"/>
      <c r="AN122" s="826"/>
      <c r="AO122" s="827"/>
      <c r="AP122" s="873" t="s">
        <v>435</v>
      </c>
      <c r="AQ122" s="874"/>
      <c r="AR122" s="874"/>
      <c r="AS122" s="874"/>
      <c r="AT122" s="875"/>
      <c r="AU122" s="935"/>
      <c r="AV122" s="936"/>
      <c r="AW122" s="936"/>
      <c r="AX122" s="936"/>
      <c r="AY122" s="937"/>
      <c r="AZ122" s="928" t="s">
        <v>474</v>
      </c>
      <c r="BA122" s="929"/>
      <c r="BB122" s="929"/>
      <c r="BC122" s="929"/>
      <c r="BD122" s="929"/>
      <c r="BE122" s="929"/>
      <c r="BF122" s="929"/>
      <c r="BG122" s="929"/>
      <c r="BH122" s="929"/>
      <c r="BI122" s="929"/>
      <c r="BJ122" s="929"/>
      <c r="BK122" s="929"/>
      <c r="BL122" s="929"/>
      <c r="BM122" s="929"/>
      <c r="BN122" s="929"/>
      <c r="BO122" s="929"/>
      <c r="BP122" s="930"/>
      <c r="BQ122" s="931">
        <v>7212747</v>
      </c>
      <c r="BR122" s="894"/>
      <c r="BS122" s="894"/>
      <c r="BT122" s="894"/>
      <c r="BU122" s="894"/>
      <c r="BV122" s="894">
        <v>7343960</v>
      </c>
      <c r="BW122" s="894"/>
      <c r="BX122" s="894"/>
      <c r="BY122" s="894"/>
      <c r="BZ122" s="894"/>
      <c r="CA122" s="894">
        <v>7523270</v>
      </c>
      <c r="CB122" s="894"/>
      <c r="CC122" s="894"/>
      <c r="CD122" s="894"/>
      <c r="CE122" s="894"/>
      <c r="CF122" s="895">
        <v>226.1</v>
      </c>
      <c r="CG122" s="896"/>
      <c r="CH122" s="896"/>
      <c r="CI122" s="896"/>
      <c r="CJ122" s="896"/>
      <c r="CK122" s="918"/>
      <c r="CL122" s="904"/>
      <c r="CM122" s="904"/>
      <c r="CN122" s="904"/>
      <c r="CO122" s="905"/>
      <c r="CP122" s="884" t="s">
        <v>475</v>
      </c>
      <c r="CQ122" s="885"/>
      <c r="CR122" s="885"/>
      <c r="CS122" s="885"/>
      <c r="CT122" s="885"/>
      <c r="CU122" s="885"/>
      <c r="CV122" s="885"/>
      <c r="CW122" s="885"/>
      <c r="CX122" s="885"/>
      <c r="CY122" s="885"/>
      <c r="CZ122" s="885"/>
      <c r="DA122" s="885"/>
      <c r="DB122" s="885"/>
      <c r="DC122" s="885"/>
      <c r="DD122" s="885"/>
      <c r="DE122" s="885"/>
      <c r="DF122" s="886"/>
      <c r="DG122" s="862">
        <v>878704</v>
      </c>
      <c r="DH122" s="863"/>
      <c r="DI122" s="863"/>
      <c r="DJ122" s="863"/>
      <c r="DK122" s="863"/>
      <c r="DL122" s="863">
        <v>845321</v>
      </c>
      <c r="DM122" s="863"/>
      <c r="DN122" s="863"/>
      <c r="DO122" s="863"/>
      <c r="DP122" s="863"/>
      <c r="DQ122" s="863">
        <v>814681</v>
      </c>
      <c r="DR122" s="863"/>
      <c r="DS122" s="863"/>
      <c r="DT122" s="863"/>
      <c r="DU122" s="863"/>
      <c r="DV122" s="840">
        <v>24.5</v>
      </c>
      <c r="DW122" s="840"/>
      <c r="DX122" s="840"/>
      <c r="DY122" s="840"/>
      <c r="DZ122" s="841"/>
    </row>
    <row r="123" spans="1:130" s="248" customFormat="1" ht="26.25" customHeight="1" x14ac:dyDescent="0.2">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127</v>
      </c>
      <c r="AB123" s="826"/>
      <c r="AC123" s="826"/>
      <c r="AD123" s="826"/>
      <c r="AE123" s="827"/>
      <c r="AF123" s="828" t="s">
        <v>127</v>
      </c>
      <c r="AG123" s="826"/>
      <c r="AH123" s="826"/>
      <c r="AI123" s="826"/>
      <c r="AJ123" s="827"/>
      <c r="AK123" s="828" t="s">
        <v>437</v>
      </c>
      <c r="AL123" s="826"/>
      <c r="AM123" s="826"/>
      <c r="AN123" s="826"/>
      <c r="AO123" s="827"/>
      <c r="AP123" s="873" t="s">
        <v>127</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476</v>
      </c>
      <c r="BP123" s="927"/>
      <c r="BQ123" s="881">
        <v>13093446</v>
      </c>
      <c r="BR123" s="882"/>
      <c r="BS123" s="882"/>
      <c r="BT123" s="882"/>
      <c r="BU123" s="882"/>
      <c r="BV123" s="882">
        <v>13021825</v>
      </c>
      <c r="BW123" s="882"/>
      <c r="BX123" s="882"/>
      <c r="BY123" s="882"/>
      <c r="BZ123" s="882"/>
      <c r="CA123" s="882">
        <v>13321318</v>
      </c>
      <c r="CB123" s="882"/>
      <c r="CC123" s="882"/>
      <c r="CD123" s="882"/>
      <c r="CE123" s="882"/>
      <c r="CF123" s="792"/>
      <c r="CG123" s="793"/>
      <c r="CH123" s="793"/>
      <c r="CI123" s="793"/>
      <c r="CJ123" s="883"/>
      <c r="CK123" s="918"/>
      <c r="CL123" s="904"/>
      <c r="CM123" s="904"/>
      <c r="CN123" s="904"/>
      <c r="CO123" s="905"/>
      <c r="CP123" s="884" t="s">
        <v>401</v>
      </c>
      <c r="CQ123" s="885"/>
      <c r="CR123" s="885"/>
      <c r="CS123" s="885"/>
      <c r="CT123" s="885"/>
      <c r="CU123" s="885"/>
      <c r="CV123" s="885"/>
      <c r="CW123" s="885"/>
      <c r="CX123" s="885"/>
      <c r="CY123" s="885"/>
      <c r="CZ123" s="885"/>
      <c r="DA123" s="885"/>
      <c r="DB123" s="885"/>
      <c r="DC123" s="885"/>
      <c r="DD123" s="885"/>
      <c r="DE123" s="885"/>
      <c r="DF123" s="886"/>
      <c r="DG123" s="825" t="s">
        <v>127</v>
      </c>
      <c r="DH123" s="826"/>
      <c r="DI123" s="826"/>
      <c r="DJ123" s="826"/>
      <c r="DK123" s="827"/>
      <c r="DL123" s="828" t="s">
        <v>127</v>
      </c>
      <c r="DM123" s="826"/>
      <c r="DN123" s="826"/>
      <c r="DO123" s="826"/>
      <c r="DP123" s="827"/>
      <c r="DQ123" s="828" t="s">
        <v>127</v>
      </c>
      <c r="DR123" s="826"/>
      <c r="DS123" s="826"/>
      <c r="DT123" s="826"/>
      <c r="DU123" s="827"/>
      <c r="DV123" s="873" t="s">
        <v>127</v>
      </c>
      <c r="DW123" s="874"/>
      <c r="DX123" s="874"/>
      <c r="DY123" s="874"/>
      <c r="DZ123" s="875"/>
    </row>
    <row r="124" spans="1:130" s="248" customFormat="1" ht="26.25" customHeight="1" thickBot="1" x14ac:dyDescent="0.25">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127</v>
      </c>
      <c r="AB124" s="826"/>
      <c r="AC124" s="826"/>
      <c r="AD124" s="826"/>
      <c r="AE124" s="827"/>
      <c r="AF124" s="828" t="s">
        <v>127</v>
      </c>
      <c r="AG124" s="826"/>
      <c r="AH124" s="826"/>
      <c r="AI124" s="826"/>
      <c r="AJ124" s="827"/>
      <c r="AK124" s="828" t="s">
        <v>127</v>
      </c>
      <c r="AL124" s="826"/>
      <c r="AM124" s="826"/>
      <c r="AN124" s="826"/>
      <c r="AO124" s="827"/>
      <c r="AP124" s="873" t="s">
        <v>127</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16.2</v>
      </c>
      <c r="BR124" s="880"/>
      <c r="BS124" s="880"/>
      <c r="BT124" s="880"/>
      <c r="BU124" s="880"/>
      <c r="BV124" s="880" t="s">
        <v>127</v>
      </c>
      <c r="BW124" s="880"/>
      <c r="BX124" s="880"/>
      <c r="BY124" s="880"/>
      <c r="BZ124" s="880"/>
      <c r="CA124" s="880">
        <v>5.5</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127</v>
      </c>
      <c r="DH124" s="809"/>
      <c r="DI124" s="809"/>
      <c r="DJ124" s="809"/>
      <c r="DK124" s="810"/>
      <c r="DL124" s="811" t="s">
        <v>127</v>
      </c>
      <c r="DM124" s="809"/>
      <c r="DN124" s="809"/>
      <c r="DO124" s="809"/>
      <c r="DP124" s="810"/>
      <c r="DQ124" s="811" t="s">
        <v>127</v>
      </c>
      <c r="DR124" s="809"/>
      <c r="DS124" s="809"/>
      <c r="DT124" s="809"/>
      <c r="DU124" s="810"/>
      <c r="DV124" s="897" t="s">
        <v>127</v>
      </c>
      <c r="DW124" s="898"/>
      <c r="DX124" s="898"/>
      <c r="DY124" s="898"/>
      <c r="DZ124" s="899"/>
    </row>
    <row r="125" spans="1:130" s="248" customFormat="1" ht="26.25" customHeight="1" x14ac:dyDescent="0.2">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127</v>
      </c>
      <c r="AG125" s="826"/>
      <c r="AH125" s="826"/>
      <c r="AI125" s="826"/>
      <c r="AJ125" s="827"/>
      <c r="AK125" s="828" t="s">
        <v>127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479</v>
      </c>
      <c r="CL125" s="901"/>
      <c r="CM125" s="901"/>
      <c r="CN125" s="901"/>
      <c r="CO125" s="902"/>
      <c r="CP125" s="909" t="s">
        <v>480</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127</v>
      </c>
      <c r="DM125" s="891"/>
      <c r="DN125" s="891"/>
      <c r="DO125" s="891"/>
      <c r="DP125" s="891"/>
      <c r="DQ125" s="891" t="s">
        <v>127</v>
      </c>
      <c r="DR125" s="891"/>
      <c r="DS125" s="891"/>
      <c r="DT125" s="891"/>
      <c r="DU125" s="891"/>
      <c r="DV125" s="892" t="s">
        <v>435</v>
      </c>
      <c r="DW125" s="892"/>
      <c r="DX125" s="892"/>
      <c r="DY125" s="892"/>
      <c r="DZ125" s="893"/>
    </row>
    <row r="126" spans="1:130" s="248" customFormat="1" ht="26.25" customHeight="1" thickBot="1" x14ac:dyDescent="0.25">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5643</v>
      </c>
      <c r="AB126" s="826"/>
      <c r="AC126" s="826"/>
      <c r="AD126" s="826"/>
      <c r="AE126" s="827"/>
      <c r="AF126" s="828">
        <v>5394</v>
      </c>
      <c r="AG126" s="826"/>
      <c r="AH126" s="826"/>
      <c r="AI126" s="826"/>
      <c r="AJ126" s="827"/>
      <c r="AK126" s="828">
        <v>5060</v>
      </c>
      <c r="AL126" s="826"/>
      <c r="AM126" s="826"/>
      <c r="AN126" s="826"/>
      <c r="AO126" s="827"/>
      <c r="AP126" s="873">
        <v>0.2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481</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127</v>
      </c>
      <c r="DM126" s="863"/>
      <c r="DN126" s="863"/>
      <c r="DO126" s="863"/>
      <c r="DP126" s="863"/>
      <c r="DQ126" s="863" t="s">
        <v>127</v>
      </c>
      <c r="DR126" s="863"/>
      <c r="DS126" s="863"/>
      <c r="DT126" s="863"/>
      <c r="DU126" s="863"/>
      <c r="DV126" s="840" t="s">
        <v>127</v>
      </c>
      <c r="DW126" s="840"/>
      <c r="DX126" s="840"/>
      <c r="DY126" s="840"/>
      <c r="DZ126" s="841"/>
    </row>
    <row r="127" spans="1:130" s="248" customFormat="1" ht="26.25" customHeight="1" x14ac:dyDescent="0.2">
      <c r="A127" s="868"/>
      <c r="B127" s="869"/>
      <c r="C127" s="887" t="s">
        <v>482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3297</v>
      </c>
      <c r="AB127" s="826"/>
      <c r="AC127" s="826"/>
      <c r="AD127" s="826"/>
      <c r="AE127" s="827"/>
      <c r="AF127" s="828">
        <v>3065</v>
      </c>
      <c r="AG127" s="826"/>
      <c r="AH127" s="826"/>
      <c r="AI127" s="826"/>
      <c r="AJ127" s="827"/>
      <c r="AK127" s="828">
        <v>2145</v>
      </c>
      <c r="AL127" s="826"/>
      <c r="AM127" s="826"/>
      <c r="AN127" s="826"/>
      <c r="AO127" s="827"/>
      <c r="AP127" s="873">
        <v>0.1</v>
      </c>
      <c r="AQ127" s="874"/>
      <c r="AR127" s="874"/>
      <c r="AS127" s="874"/>
      <c r="AT127" s="875"/>
      <c r="AU127" s="284"/>
      <c r="AV127" s="284"/>
      <c r="AW127" s="284"/>
      <c r="AX127" s="890" t="s">
        <v>483</v>
      </c>
      <c r="AY127" s="858"/>
      <c r="AZ127" s="858"/>
      <c r="BA127" s="858"/>
      <c r="BB127" s="858"/>
      <c r="BC127" s="858"/>
      <c r="BD127" s="858"/>
      <c r="BE127" s="859"/>
      <c r="BF127" s="857" t="s">
        <v>484</v>
      </c>
      <c r="BG127" s="858"/>
      <c r="BH127" s="858"/>
      <c r="BI127" s="858"/>
      <c r="BJ127" s="858"/>
      <c r="BK127" s="858"/>
      <c r="BL127" s="859"/>
      <c r="BM127" s="857" t="s">
        <v>485</v>
      </c>
      <c r="BN127" s="858"/>
      <c r="BO127" s="858"/>
      <c r="BP127" s="858"/>
      <c r="BQ127" s="858"/>
      <c r="BR127" s="858"/>
      <c r="BS127" s="859"/>
      <c r="BT127" s="857" t="s">
        <v>486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487</v>
      </c>
      <c r="CQ127" s="796"/>
      <c r="CR127" s="796"/>
      <c r="CS127" s="796"/>
      <c r="CT127" s="796"/>
      <c r="CU127" s="796"/>
      <c r="CV127" s="796"/>
      <c r="CW127" s="796"/>
      <c r="CX127" s="796"/>
      <c r="CY127" s="796"/>
      <c r="CZ127" s="796"/>
      <c r="DA127" s="796"/>
      <c r="DB127" s="796"/>
      <c r="DC127" s="796"/>
      <c r="DD127" s="796"/>
      <c r="DE127" s="796"/>
      <c r="DF127" s="797"/>
      <c r="DG127" s="862" t="s">
        <v>127</v>
      </c>
      <c r="DH127" s="863"/>
      <c r="DI127" s="863"/>
      <c r="DJ127" s="863"/>
      <c r="DK127" s="863"/>
      <c r="DL127" s="863" t="s">
        <v>127</v>
      </c>
      <c r="DM127" s="863"/>
      <c r="DN127" s="863"/>
      <c r="DO127" s="863"/>
      <c r="DP127" s="863"/>
      <c r="DQ127" s="863" t="s">
        <v>127</v>
      </c>
      <c r="DR127" s="863"/>
      <c r="DS127" s="863"/>
      <c r="DT127" s="863"/>
      <c r="DU127" s="863"/>
      <c r="DV127" s="840" t="s">
        <v>440</v>
      </c>
      <c r="DW127" s="840"/>
      <c r="DX127" s="840"/>
      <c r="DY127" s="840"/>
      <c r="DZ127" s="841"/>
    </row>
    <row r="128" spans="1:130" s="248" customFormat="1" ht="26.25" customHeight="1" thickBot="1" x14ac:dyDescent="0.25">
      <c r="A128" s="842" t="s">
        <v>488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489</v>
      </c>
      <c r="X128" s="844"/>
      <c r="Y128" s="844"/>
      <c r="Z128" s="845"/>
      <c r="AA128" s="846">
        <v>16000</v>
      </c>
      <c r="AB128" s="847"/>
      <c r="AC128" s="847"/>
      <c r="AD128" s="847"/>
      <c r="AE128" s="848"/>
      <c r="AF128" s="849">
        <v>8000</v>
      </c>
      <c r="AG128" s="847"/>
      <c r="AH128" s="847"/>
      <c r="AI128" s="847"/>
      <c r="AJ128" s="848"/>
      <c r="AK128" s="849" t="s">
        <v>127</v>
      </c>
      <c r="AL128" s="847"/>
      <c r="AM128" s="847"/>
      <c r="AN128" s="847"/>
      <c r="AO128" s="848"/>
      <c r="AP128" s="850"/>
      <c r="AQ128" s="851"/>
      <c r="AR128" s="851"/>
      <c r="AS128" s="851"/>
      <c r="AT128" s="852"/>
      <c r="AU128" s="284"/>
      <c r="AV128" s="284"/>
      <c r="AW128" s="284"/>
      <c r="AX128" s="853" t="s">
        <v>490</v>
      </c>
      <c r="AY128" s="854"/>
      <c r="AZ128" s="854"/>
      <c r="BA128" s="854"/>
      <c r="BB128" s="854"/>
      <c r="BC128" s="854"/>
      <c r="BD128" s="854"/>
      <c r="BE128" s="855"/>
      <c r="BF128" s="832" t="s">
        <v>127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491</v>
      </c>
      <c r="CQ128" s="774"/>
      <c r="CR128" s="774"/>
      <c r="CS128" s="774"/>
      <c r="CT128" s="774"/>
      <c r="CU128" s="774"/>
      <c r="CV128" s="774"/>
      <c r="CW128" s="774"/>
      <c r="CX128" s="774"/>
      <c r="CY128" s="774"/>
      <c r="CZ128" s="774"/>
      <c r="DA128" s="774"/>
      <c r="DB128" s="774"/>
      <c r="DC128" s="774"/>
      <c r="DD128" s="774"/>
      <c r="DE128" s="774"/>
      <c r="DF128" s="775"/>
      <c r="DG128" s="836">
        <v>36625</v>
      </c>
      <c r="DH128" s="837"/>
      <c r="DI128" s="837"/>
      <c r="DJ128" s="837"/>
      <c r="DK128" s="837"/>
      <c r="DL128" s="837">
        <v>34125</v>
      </c>
      <c r="DM128" s="837"/>
      <c r="DN128" s="837"/>
      <c r="DO128" s="837"/>
      <c r="DP128" s="837"/>
      <c r="DQ128" s="837">
        <v>40875</v>
      </c>
      <c r="DR128" s="837"/>
      <c r="DS128" s="837"/>
      <c r="DT128" s="837"/>
      <c r="DU128" s="837"/>
      <c r="DV128" s="838">
        <v>1.2</v>
      </c>
      <c r="DW128" s="838"/>
      <c r="DX128" s="838"/>
      <c r="DY128" s="838"/>
      <c r="DZ128" s="839"/>
    </row>
    <row r="129" spans="1:131" s="248" customFormat="1" ht="26.25" customHeight="1" x14ac:dyDescent="0.2">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492</v>
      </c>
      <c r="X129" s="823"/>
      <c r="Y129" s="823"/>
      <c r="Z129" s="824"/>
      <c r="AA129" s="825">
        <v>3674833</v>
      </c>
      <c r="AB129" s="826"/>
      <c r="AC129" s="826"/>
      <c r="AD129" s="826"/>
      <c r="AE129" s="827"/>
      <c r="AF129" s="828">
        <v>3733933</v>
      </c>
      <c r="AG129" s="826"/>
      <c r="AH129" s="826"/>
      <c r="AI129" s="826"/>
      <c r="AJ129" s="827"/>
      <c r="AK129" s="828">
        <v>3976970</v>
      </c>
      <c r="AL129" s="826"/>
      <c r="AM129" s="826"/>
      <c r="AN129" s="826"/>
      <c r="AO129" s="827"/>
      <c r="AP129" s="829"/>
      <c r="AQ129" s="830"/>
      <c r="AR129" s="830"/>
      <c r="AS129" s="830"/>
      <c r="AT129" s="831"/>
      <c r="AU129" s="286"/>
      <c r="AV129" s="286"/>
      <c r="AW129" s="286"/>
      <c r="AX129" s="795" t="s">
        <v>493</v>
      </c>
      <c r="AY129" s="796"/>
      <c r="AZ129" s="796"/>
      <c r="BA129" s="796"/>
      <c r="BB129" s="796"/>
      <c r="BC129" s="796"/>
      <c r="BD129" s="796"/>
      <c r="BE129" s="797"/>
      <c r="BF129" s="815" t="s">
        <v>440</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494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495</v>
      </c>
      <c r="X130" s="823"/>
      <c r="Y130" s="823"/>
      <c r="Z130" s="824"/>
      <c r="AA130" s="825">
        <v>557124</v>
      </c>
      <c r="AB130" s="826"/>
      <c r="AC130" s="826"/>
      <c r="AD130" s="826"/>
      <c r="AE130" s="827"/>
      <c r="AF130" s="828">
        <v>592033</v>
      </c>
      <c r="AG130" s="826"/>
      <c r="AH130" s="826"/>
      <c r="AI130" s="826"/>
      <c r="AJ130" s="827"/>
      <c r="AK130" s="828">
        <v>649076</v>
      </c>
      <c r="AL130" s="826"/>
      <c r="AM130" s="826"/>
      <c r="AN130" s="826"/>
      <c r="AO130" s="827"/>
      <c r="AP130" s="829"/>
      <c r="AQ130" s="830"/>
      <c r="AR130" s="830"/>
      <c r="AS130" s="830"/>
      <c r="AT130" s="831"/>
      <c r="AU130" s="286"/>
      <c r="AV130" s="286"/>
      <c r="AW130" s="286"/>
      <c r="AX130" s="795" t="s">
        <v>496</v>
      </c>
      <c r="AY130" s="796"/>
      <c r="AZ130" s="796"/>
      <c r="BA130" s="796"/>
      <c r="BB130" s="796"/>
      <c r="BC130" s="796"/>
      <c r="BD130" s="796"/>
      <c r="BE130" s="797"/>
      <c r="BF130" s="798">
        <v>8.4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497</v>
      </c>
      <c r="X131" s="806"/>
      <c r="Y131" s="806"/>
      <c r="Z131" s="807"/>
      <c r="AA131" s="808">
        <v>3117709</v>
      </c>
      <c r="AB131" s="809"/>
      <c r="AC131" s="809"/>
      <c r="AD131" s="809"/>
      <c r="AE131" s="810"/>
      <c r="AF131" s="811">
        <v>3141900</v>
      </c>
      <c r="AG131" s="809"/>
      <c r="AH131" s="809"/>
      <c r="AI131" s="809"/>
      <c r="AJ131" s="810"/>
      <c r="AK131" s="811">
        <v>3327894</v>
      </c>
      <c r="AL131" s="809"/>
      <c r="AM131" s="809"/>
      <c r="AN131" s="809"/>
      <c r="AO131" s="810"/>
      <c r="AP131" s="812"/>
      <c r="AQ131" s="813"/>
      <c r="AR131" s="813"/>
      <c r="AS131" s="813"/>
      <c r="AT131" s="814"/>
      <c r="AU131" s="286"/>
      <c r="AV131" s="286"/>
      <c r="AW131" s="286"/>
      <c r="AX131" s="773" t="s">
        <v>498</v>
      </c>
      <c r="AY131" s="774"/>
      <c r="AZ131" s="774"/>
      <c r="BA131" s="774"/>
      <c r="BB131" s="774"/>
      <c r="BC131" s="774"/>
      <c r="BD131" s="774"/>
      <c r="BE131" s="775"/>
      <c r="BF131" s="776">
        <v>5.5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499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500</v>
      </c>
      <c r="W132" s="786"/>
      <c r="X132" s="786"/>
      <c r="Y132" s="786"/>
      <c r="Z132" s="787"/>
      <c r="AA132" s="788">
        <v>8.2046785</v>
      </c>
      <c r="AB132" s="789"/>
      <c r="AC132" s="789"/>
      <c r="AD132" s="789"/>
      <c r="AE132" s="790"/>
      <c r="AF132" s="791">
        <v>8.6717272990000005</v>
      </c>
      <c r="AG132" s="789"/>
      <c r="AH132" s="789"/>
      <c r="AI132" s="789"/>
      <c r="AJ132" s="790"/>
      <c r="AK132" s="791">
        <v>8.3825085769999994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501</v>
      </c>
      <c r="W133" s="765"/>
      <c r="X133" s="765"/>
      <c r="Y133" s="765"/>
      <c r="Z133" s="766"/>
      <c r="AA133" s="767">
        <v>6.3</v>
      </c>
      <c r="AB133" s="768"/>
      <c r="AC133" s="768"/>
      <c r="AD133" s="768"/>
      <c r="AE133" s="769"/>
      <c r="AF133" s="767">
        <v>7.6</v>
      </c>
      <c r="AG133" s="768"/>
      <c r="AH133" s="768"/>
      <c r="AI133" s="768"/>
      <c r="AJ133" s="769"/>
      <c r="AK133" s="767">
        <v>8.4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xi0jiJ1dBlLlqaCTSuD9C1uEBRVkql3coy0Dsy9VjID+zcTqc0Yv3/x1CMy+Gp+G/SWEUtL1z3i7GTm3M+/kw==" saltValue="cLDh38uOa/pzbduUCXA6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5gTZ/2yNuJCemyIqO4xaeASYfJQBfEm65DEEbqCIzGcs6QumqNguiU4Uzee0YnX9rGocnzeTMg906rVt0Qglfg==" saltValue="uyRLTlGu3HWg41Iba3HV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VsVC4T+EjeirC3Sl1mxPEdm5dfHqfnYMMJhxC+B86lYqZUxGqM8yhR0JunHd0aKAg6qk6PitbOrWlcZN22Z6Q==" saltValue="TSl4AhzWPx1t6JlbA/u0Y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505</v>
      </c>
      <c r="AP7" s="305"/>
      <c r="AQ7" s="306" t="s">
        <v>506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507</v>
      </c>
      <c r="AQ8" s="312" t="s">
        <v>508</v>
      </c>
      <c r="AR8" s="313" t="s">
        <v>509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510</v>
      </c>
      <c r="AL9" s="1190"/>
      <c r="AM9" s="1190"/>
      <c r="AN9" s="1191"/>
      <c r="AO9" s="314">
        <v>904818</v>
      </c>
      <c r="AP9" s="314">
        <v>154038</v>
      </c>
      <c r="AQ9" s="315">
        <v>156065</v>
      </c>
      <c r="AR9" s="316">
        <v>-1.3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511</v>
      </c>
      <c r="AL10" s="1190"/>
      <c r="AM10" s="1190"/>
      <c r="AN10" s="1191"/>
      <c r="AO10" s="317">
        <v>195250</v>
      </c>
      <c r="AP10" s="317">
        <v>33240</v>
      </c>
      <c r="AQ10" s="318">
        <v>24089</v>
      </c>
      <c r="AR10" s="319">
        <v>38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512</v>
      </c>
      <c r="AL11" s="1190"/>
      <c r="AM11" s="1190"/>
      <c r="AN11" s="1191"/>
      <c r="AO11" s="317">
        <v>111971</v>
      </c>
      <c r="AP11" s="317">
        <v>19062</v>
      </c>
      <c r="AQ11" s="318">
        <v>3903</v>
      </c>
      <c r="AR11" s="319">
        <v>388.4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513</v>
      </c>
      <c r="AL12" s="1190"/>
      <c r="AM12" s="1190"/>
      <c r="AN12" s="1191"/>
      <c r="AO12" s="317" t="s">
        <v>514</v>
      </c>
      <c r="AP12" s="317" t="s">
        <v>514</v>
      </c>
      <c r="AQ12" s="318" t="s">
        <v>514</v>
      </c>
      <c r="AR12" s="319" t="s">
        <v>514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515</v>
      </c>
      <c r="AL13" s="1190"/>
      <c r="AM13" s="1190"/>
      <c r="AN13" s="1191"/>
      <c r="AO13" s="317">
        <v>19942</v>
      </c>
      <c r="AP13" s="317">
        <v>3395</v>
      </c>
      <c r="AQ13" s="318">
        <v>6134</v>
      </c>
      <c r="AR13" s="319">
        <v>-44.7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516</v>
      </c>
      <c r="AL14" s="1190"/>
      <c r="AM14" s="1190"/>
      <c r="AN14" s="1191"/>
      <c r="AO14" s="317">
        <v>16850</v>
      </c>
      <c r="AP14" s="317">
        <v>2869</v>
      </c>
      <c r="AQ14" s="318">
        <v>6841</v>
      </c>
      <c r="AR14" s="319">
        <v>-58.1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517</v>
      </c>
      <c r="AL15" s="1193"/>
      <c r="AM15" s="1193"/>
      <c r="AN15" s="1194"/>
      <c r="AO15" s="317">
        <v>-64009</v>
      </c>
      <c r="AP15" s="317">
        <v>-10897</v>
      </c>
      <c r="AQ15" s="318">
        <v>-12699</v>
      </c>
      <c r="AR15" s="319">
        <v>-14.2</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1184822</v>
      </c>
      <c r="AP16" s="317">
        <v>201706</v>
      </c>
      <c r="AQ16" s="318">
        <v>184332</v>
      </c>
      <c r="AR16" s="319">
        <v>9.4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522</v>
      </c>
      <c r="AL21" s="1196"/>
      <c r="AM21" s="1196"/>
      <c r="AN21" s="1197"/>
      <c r="AO21" s="330">
        <v>16</v>
      </c>
      <c r="AP21" s="331">
        <v>15.68</v>
      </c>
      <c r="AQ21" s="332">
        <v>0.32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523</v>
      </c>
      <c r="AL22" s="1196"/>
      <c r="AM22" s="1196"/>
      <c r="AN22" s="1197"/>
      <c r="AO22" s="335">
        <v>96.1</v>
      </c>
      <c r="AP22" s="336">
        <v>95.9</v>
      </c>
      <c r="AQ22" s="337">
        <v>0.2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505</v>
      </c>
      <c r="AP30" s="305"/>
      <c r="AQ30" s="306" t="s">
        <v>506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507</v>
      </c>
      <c r="AQ31" s="312" t="s">
        <v>508</v>
      </c>
      <c r="AR31" s="313" t="s">
        <v>509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527</v>
      </c>
      <c r="AL32" s="1179"/>
      <c r="AM32" s="1179"/>
      <c r="AN32" s="1180"/>
      <c r="AO32" s="345">
        <v>642845</v>
      </c>
      <c r="AP32" s="345">
        <v>109439</v>
      </c>
      <c r="AQ32" s="346">
        <v>108331</v>
      </c>
      <c r="AR32" s="347">
        <v>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528</v>
      </c>
      <c r="AL33" s="1179"/>
      <c r="AM33" s="1179"/>
      <c r="AN33" s="1180"/>
      <c r="AO33" s="345" t="s">
        <v>514</v>
      </c>
      <c r="AP33" s="345" t="s">
        <v>514</v>
      </c>
      <c r="AQ33" s="346">
        <v>132</v>
      </c>
      <c r="AR33" s="347" t="s">
        <v>514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529</v>
      </c>
      <c r="AL34" s="1179"/>
      <c r="AM34" s="1179"/>
      <c r="AN34" s="1180"/>
      <c r="AO34" s="345" t="s">
        <v>514</v>
      </c>
      <c r="AP34" s="345" t="s">
        <v>514</v>
      </c>
      <c r="AQ34" s="346">
        <v>205</v>
      </c>
      <c r="AR34" s="347" t="s">
        <v>514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530</v>
      </c>
      <c r="AL35" s="1179"/>
      <c r="AM35" s="1179"/>
      <c r="AN35" s="1180"/>
      <c r="AO35" s="345">
        <v>217754</v>
      </c>
      <c r="AP35" s="345">
        <v>37071</v>
      </c>
      <c r="AQ35" s="346">
        <v>22911</v>
      </c>
      <c r="AR35" s="347">
        <v>61.8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531</v>
      </c>
      <c r="AL36" s="1179"/>
      <c r="AM36" s="1179"/>
      <c r="AN36" s="1180"/>
      <c r="AO36" s="345">
        <v>60233</v>
      </c>
      <c r="AP36" s="345">
        <v>10254</v>
      </c>
      <c r="AQ36" s="346">
        <v>3832</v>
      </c>
      <c r="AR36" s="347">
        <v>167.6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532</v>
      </c>
      <c r="AL37" s="1179"/>
      <c r="AM37" s="1179"/>
      <c r="AN37" s="1180"/>
      <c r="AO37" s="345">
        <v>7205</v>
      </c>
      <c r="AP37" s="345">
        <v>1227</v>
      </c>
      <c r="AQ37" s="346">
        <v>1000</v>
      </c>
      <c r="AR37" s="347">
        <v>22.7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533</v>
      </c>
      <c r="AL38" s="1176"/>
      <c r="AM38" s="1176"/>
      <c r="AN38" s="1177"/>
      <c r="AO38" s="348" t="s">
        <v>514</v>
      </c>
      <c r="AP38" s="348" t="s">
        <v>514</v>
      </c>
      <c r="AQ38" s="349">
        <v>21</v>
      </c>
      <c r="AR38" s="337" t="s">
        <v>514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534</v>
      </c>
      <c r="AL39" s="1176"/>
      <c r="AM39" s="1176"/>
      <c r="AN39" s="1177"/>
      <c r="AO39" s="345" t="s">
        <v>514</v>
      </c>
      <c r="AP39" s="345" t="s">
        <v>514</v>
      </c>
      <c r="AQ39" s="346">
        <v>-5292</v>
      </c>
      <c r="AR39" s="347" t="s">
        <v>514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535</v>
      </c>
      <c r="AL40" s="1179"/>
      <c r="AM40" s="1179"/>
      <c r="AN40" s="1180"/>
      <c r="AO40" s="345">
        <v>-649076</v>
      </c>
      <c r="AP40" s="345">
        <v>-110500</v>
      </c>
      <c r="AQ40" s="346">
        <v>-91315</v>
      </c>
      <c r="AR40" s="347">
        <v>21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278961</v>
      </c>
      <c r="AP41" s="345">
        <v>47491</v>
      </c>
      <c r="AQ41" s="346">
        <v>39824</v>
      </c>
      <c r="AR41" s="347">
        <v>19.3</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505</v>
      </c>
      <c r="AN49" s="1186" t="s">
        <v>539</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540</v>
      </c>
      <c r="AO50" s="362" t="s">
        <v>541</v>
      </c>
      <c r="AP50" s="363" t="s">
        <v>542</v>
      </c>
      <c r="AQ50" s="364" t="s">
        <v>543</v>
      </c>
      <c r="AR50" s="365" t="s">
        <v>544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1728798</v>
      </c>
      <c r="AN51" s="367">
        <v>266543</v>
      </c>
      <c r="AO51" s="368">
        <v>24.5</v>
      </c>
      <c r="AP51" s="369">
        <v>168868</v>
      </c>
      <c r="AQ51" s="370">
        <v>4.0999999999999996</v>
      </c>
      <c r="AR51" s="371">
        <v>20.399999999999999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922780</v>
      </c>
      <c r="AN52" s="375">
        <v>142273</v>
      </c>
      <c r="AO52" s="376">
        <v>1.6</v>
      </c>
      <c r="AP52" s="377">
        <v>79360</v>
      </c>
      <c r="AQ52" s="378">
        <v>-0.8</v>
      </c>
      <c r="AR52" s="379">
        <v>2.4</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1249882</v>
      </c>
      <c r="AN53" s="367">
        <v>196677</v>
      </c>
      <c r="AO53" s="368">
        <v>-26.2</v>
      </c>
      <c r="AP53" s="369">
        <v>202870</v>
      </c>
      <c r="AQ53" s="370">
        <v>20.100000000000001</v>
      </c>
      <c r="AR53" s="371">
        <v>-46.3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529881</v>
      </c>
      <c r="AN54" s="375">
        <v>83380</v>
      </c>
      <c r="AO54" s="376">
        <v>-41.4</v>
      </c>
      <c r="AP54" s="377">
        <v>79735</v>
      </c>
      <c r="AQ54" s="378">
        <v>0.5</v>
      </c>
      <c r="AR54" s="379">
        <v>-41.9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1224339</v>
      </c>
      <c r="AN55" s="367">
        <v>197379</v>
      </c>
      <c r="AO55" s="368">
        <v>0.4</v>
      </c>
      <c r="AP55" s="369">
        <v>167497</v>
      </c>
      <c r="AQ55" s="370">
        <v>-17.399999999999999</v>
      </c>
      <c r="AR55" s="371">
        <v>17.8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506701</v>
      </c>
      <c r="AN56" s="375">
        <v>81686</v>
      </c>
      <c r="AO56" s="376">
        <v>-2</v>
      </c>
      <c r="AP56" s="377">
        <v>82571</v>
      </c>
      <c r="AQ56" s="378">
        <v>3.6</v>
      </c>
      <c r="AR56" s="379">
        <v>-5.6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1034980</v>
      </c>
      <c r="AN57" s="367">
        <v>172009</v>
      </c>
      <c r="AO57" s="368">
        <v>-12.9</v>
      </c>
      <c r="AP57" s="369">
        <v>190274</v>
      </c>
      <c r="AQ57" s="370">
        <v>13.6</v>
      </c>
      <c r="AR57" s="371">
        <v>-26.5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606929</v>
      </c>
      <c r="AN58" s="375">
        <v>100869</v>
      </c>
      <c r="AO58" s="376">
        <v>23.5</v>
      </c>
      <c r="AP58" s="377">
        <v>88584</v>
      </c>
      <c r="AQ58" s="378">
        <v>7.3</v>
      </c>
      <c r="AR58" s="379">
        <v>16.2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2548814</v>
      </c>
      <c r="AN59" s="367">
        <v>433915</v>
      </c>
      <c r="AO59" s="368">
        <v>152.30000000000001</v>
      </c>
      <c r="AP59" s="369">
        <v>200194</v>
      </c>
      <c r="AQ59" s="370">
        <v>5.2</v>
      </c>
      <c r="AR59" s="371">
        <v>147.1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1773655</v>
      </c>
      <c r="AN60" s="375">
        <v>301950</v>
      </c>
      <c r="AO60" s="376">
        <v>199.3</v>
      </c>
      <c r="AP60" s="377">
        <v>106422</v>
      </c>
      <c r="AQ60" s="378">
        <v>20.100000000000001</v>
      </c>
      <c r="AR60" s="379">
        <v>179.2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1557363</v>
      </c>
      <c r="AN61" s="382">
        <v>253305</v>
      </c>
      <c r="AO61" s="383">
        <v>27.6</v>
      </c>
      <c r="AP61" s="384">
        <v>185941</v>
      </c>
      <c r="AQ61" s="385">
        <v>5.0999999999999996</v>
      </c>
      <c r="AR61" s="371">
        <v>22.5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867989</v>
      </c>
      <c r="AN62" s="375">
        <v>142032</v>
      </c>
      <c r="AO62" s="376">
        <v>36.200000000000003</v>
      </c>
      <c r="AP62" s="377">
        <v>87334</v>
      </c>
      <c r="AQ62" s="378">
        <v>6.1</v>
      </c>
      <c r="AR62" s="379">
        <v>30.1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RI1lnkGWCXOZsj4e3dGHFuHW2ZW6XvUWEt/XWID118F/9QGAJ6YbkCqQxSt2a1PojtY/iqjTt0XErUjIOAg+Xg==" saltValue="v1wddFLmumM1bYC2T5NXE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553</v>
      </c>
    </row>
    <row r="121" spans="125:125" ht="13.5" hidden="1" customHeight="1" x14ac:dyDescent="0.2">
      <c r="DU121" s="292"/>
    </row>
  </sheetData>
  <sheetProtection algorithmName="SHA-512" hashValue="t7bnMRsQ9IG/8lTqZR5hFUUOVfujiLiwL4B4rAMCT0Akl3gfyyexo8WsJwyt/Pi3agDA+p8xAN3Mh6TstA1j5w==" saltValue="QN2wUfKO/uBUh+1SE/SL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554</v>
      </c>
    </row>
  </sheetData>
  <sheetProtection algorithmName="SHA-512" hashValue="BrD7IY7fvfBYBYebmrzjRn8nNK+T3YVjc9knqF0oENdwyHY0N6oyiJDOamXZLXbRVNdW2SuIy65VjrWDWMM2Yw==" saltValue="0X8TpxtQgfD41i32mn3e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0" t="s">
        <v>3</v>
      </c>
      <c r="D47" s="1200"/>
      <c r="E47" s="1201"/>
      <c r="F47" s="11">
        <v>22.44</v>
      </c>
      <c r="G47" s="12">
        <v>23</v>
      </c>
      <c r="H47" s="12">
        <v>23.21</v>
      </c>
      <c r="I47" s="12">
        <v>22.84</v>
      </c>
      <c r="J47" s="13">
        <v>20.6</v>
      </c>
    </row>
    <row r="48" spans="2:10" ht="57.75" customHeight="1" x14ac:dyDescent="0.2">
      <c r="B48" s="14"/>
      <c r="C48" s="1202" t="s">
        <v>4</v>
      </c>
      <c r="D48" s="1202"/>
      <c r="E48" s="1203"/>
      <c r="F48" s="15">
        <v>10.84</v>
      </c>
      <c r="G48" s="16">
        <v>15.38</v>
      </c>
      <c r="H48" s="16">
        <v>9.5399999999999991</v>
      </c>
      <c r="I48" s="16">
        <v>13.59</v>
      </c>
      <c r="J48" s="17">
        <v>14.52</v>
      </c>
    </row>
    <row r="49" spans="2:10" ht="57.75" customHeight="1" thickBot="1" x14ac:dyDescent="0.25">
      <c r="B49" s="18"/>
      <c r="C49" s="1204" t="s">
        <v>5</v>
      </c>
      <c r="D49" s="1204"/>
      <c r="E49" s="1205"/>
      <c r="F49" s="19" t="s">
        <v>560</v>
      </c>
      <c r="G49" s="20">
        <v>4.2699999999999996</v>
      </c>
      <c r="H49" s="20" t="s">
        <v>561</v>
      </c>
      <c r="I49" s="20">
        <v>9.49</v>
      </c>
      <c r="J49" s="21">
        <v>6.09</v>
      </c>
    </row>
    <row r="50" spans="2:10" ht="13.5" customHeight="1" x14ac:dyDescent="0.2"/>
  </sheetData>
  <sheetProtection algorithmName="SHA-512" hashValue="pUsotgJX5woE2W9vWojJwZUgkLWTiW2m3UaelDrXDiC94zYDeOGI6Yc0fhRTrHXIhWWs0+q0iQ5sHYpB3WTyWg==" saltValue="9yZfwUxzO4W+hW7NdfVM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本宮 隆良</cp:lastModifiedBy>
  <cp:lastPrinted>2024-10-10T07:32:15Z</cp:lastPrinted>
  <dcterms:created xsi:type="dcterms:W3CDTF">2022-02-02T03:32:12Z</dcterms:created>
  <dcterms:modified xsi:type="dcterms:W3CDTF">2024-10-10T07:33:19Z</dcterms:modified>
  <cp:category/>
</cp:coreProperties>
</file>